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Tartu Maakohus/Kalevi tn 1, Tartu/"/>
    </mc:Choice>
  </mc:AlternateContent>
  <xr:revisionPtr revIDLastSave="46" documentId="8_{6DC8DA82-5307-43B2-AF6F-490877FD71C5}" xr6:coauthVersionLast="47" xr6:coauthVersionMax="47" xr10:uidLastSave="{F7EF0D93-2D65-4C17-9F3C-C8584DE44A78}"/>
  <bookViews>
    <workbookView xWindow="-120" yWindow="-120" windowWidth="38640" windowHeight="2124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M8" i="5"/>
  <c r="M7" i="5"/>
  <c r="M6" i="5"/>
  <c r="M5" i="5"/>
  <c r="M4" i="5"/>
  <c r="F4" i="12" l="1"/>
  <c r="B18" i="12"/>
  <c r="D9" i="12"/>
  <c r="U8" i="12"/>
  <c r="D8" i="12"/>
  <c r="U6" i="12"/>
  <c r="U10" i="12" l="1"/>
  <c r="U11" i="12" s="1"/>
  <c r="E13" i="12"/>
  <c r="A18" i="12"/>
  <c r="B19" i="12"/>
  <c r="R17" i="12"/>
  <c r="T8" i="12"/>
  <c r="T9" i="12" s="1"/>
  <c r="E12" i="12" l="1"/>
  <c r="R18" i="12"/>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R45" i="12"/>
  <c r="E46" i="12"/>
  <c r="B47" i="12"/>
  <c r="D46" i="12"/>
  <c r="A46" i="12"/>
  <c r="V44" i="12" l="1"/>
  <c r="W44" i="12"/>
  <c r="S45" i="12" s="1"/>
  <c r="F46" i="12"/>
  <c r="G46" i="12"/>
  <c r="C47" i="12" s="1"/>
  <c r="T45" i="12"/>
  <c r="Q45" i="12"/>
  <c r="R46" i="12"/>
  <c r="U45" i="12"/>
  <c r="A47" i="12"/>
  <c r="E47" i="12"/>
  <c r="D47" i="12"/>
  <c r="B48" i="12"/>
  <c r="G47" i="12" l="1"/>
  <c r="C48" i="12" s="1"/>
  <c r="F47" i="12"/>
  <c r="V45" i="12"/>
  <c r="W45" i="12"/>
  <c r="S46" i="12" s="1"/>
  <c r="R47" i="12"/>
  <c r="T46" i="12"/>
  <c r="U46" i="12"/>
  <c r="V46" i="12" s="1"/>
  <c r="Q46" i="12"/>
  <c r="A48" i="12"/>
  <c r="B49" i="12"/>
  <c r="E48" i="12"/>
  <c r="D48" i="12"/>
  <c r="W46" i="12" l="1"/>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C51" i="12" s="1"/>
  <c r="F50" i="12"/>
  <c r="W48" i="12"/>
  <c r="S49" i="12" s="1"/>
  <c r="V48" i="12"/>
  <c r="R50" i="12"/>
  <c r="T49" i="12"/>
  <c r="U49" i="12"/>
  <c r="V49" i="12" s="1"/>
  <c r="Q49" i="12"/>
  <c r="A51" i="12"/>
  <c r="E51" i="12"/>
  <c r="B52" i="12"/>
  <c r="D51" i="12"/>
  <c r="G51" i="12" l="1"/>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V51" i="12"/>
  <c r="F53" i="12"/>
  <c r="W51" i="12"/>
  <c r="S52" i="12" s="1"/>
  <c r="R53" i="12"/>
  <c r="T52" i="12"/>
  <c r="U52" i="12"/>
  <c r="Q52" i="12"/>
  <c r="A54" i="12"/>
  <c r="B55" i="12"/>
  <c r="E54" i="12"/>
  <c r="D54" i="12"/>
  <c r="C54" i="12"/>
  <c r="V52" i="12" l="1"/>
  <c r="G54" i="12"/>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V54" i="12"/>
  <c r="W54" i="12"/>
  <c r="S55" i="12" s="1"/>
  <c r="R56" i="12"/>
  <c r="T55" i="12"/>
  <c r="U55" i="12"/>
  <c r="Q55" i="12"/>
  <c r="A57" i="12"/>
  <c r="E57" i="12"/>
  <c r="C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V67" i="12" s="1"/>
  <c r="Q67" i="12"/>
  <c r="A69" i="12"/>
  <c r="E69" i="12"/>
  <c r="D69" i="12"/>
  <c r="B70" i="12"/>
  <c r="W67" i="12" l="1"/>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F75" i="12"/>
  <c r="G75" i="12"/>
  <c r="C76" i="12" s="1"/>
  <c r="V73" i="12"/>
  <c r="E76" i="12"/>
  <c r="B77" i="12"/>
  <c r="D76" i="12"/>
  <c r="A76" i="12"/>
  <c r="Q74" i="12"/>
  <c r="R75" i="12"/>
  <c r="U74" i="12"/>
  <c r="T74" i="12"/>
  <c r="S74" i="12"/>
  <c r="V74" i="12" l="1"/>
  <c r="F76" i="12"/>
  <c r="G76" i="12"/>
  <c r="C77" i="12" s="1"/>
  <c r="W74" i="12"/>
  <c r="S75" i="12" s="1"/>
  <c r="Q75" i="12"/>
  <c r="R76" i="12"/>
  <c r="T75" i="12"/>
  <c r="U75" i="12"/>
  <c r="A77" i="12"/>
  <c r="D77" i="12"/>
  <c r="B78" i="12"/>
  <c r="E77" i="12"/>
  <c r="G77" i="12" l="1"/>
  <c r="F77" i="12"/>
  <c r="V75" i="12"/>
  <c r="W75" i="12"/>
  <c r="S76" i="12" s="1"/>
  <c r="R77" i="12"/>
  <c r="T76" i="12"/>
  <c r="U76" i="12"/>
  <c r="Q76" i="12"/>
  <c r="A78" i="12"/>
  <c r="E78" i="12"/>
  <c r="C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F81" i="12" s="1"/>
  <c r="B82" i="12"/>
  <c r="R80" i="12"/>
  <c r="T79" i="12"/>
  <c r="Q79" i="12"/>
  <c r="U79" i="12"/>
  <c r="W79" i="12" l="1"/>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C88" i="12" s="1"/>
  <c r="V85" i="12"/>
  <c r="F87" i="12"/>
  <c r="W85" i="12"/>
  <c r="S86" i="12" s="1"/>
  <c r="A88" i="12"/>
  <c r="D88" i="12"/>
  <c r="B89" i="12"/>
  <c r="E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Q91" i="12"/>
  <c r="R92" i="12"/>
  <c r="A93" i="12"/>
  <c r="B94" i="12"/>
  <c r="E93" i="12"/>
  <c r="D93" i="12"/>
  <c r="V91" i="12" l="1"/>
  <c r="W91" i="12"/>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Q94" i="12"/>
  <c r="D96" i="12"/>
  <c r="E96" i="12"/>
  <c r="A96" i="12"/>
  <c r="B97" i="12"/>
  <c r="W94" i="12" l="1"/>
  <c r="S95" i="12" s="1"/>
  <c r="V94" i="12"/>
  <c r="G96" i="12"/>
  <c r="C97" i="12" s="1"/>
  <c r="F96" i="12"/>
  <c r="R96" i="12"/>
  <c r="T95" i="12"/>
  <c r="U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C102" i="12" s="1"/>
  <c r="F101" i="12"/>
  <c r="W99" i="12"/>
  <c r="S100" i="12" s="1"/>
  <c r="V99" i="12"/>
  <c r="R101" i="12"/>
  <c r="T100" i="12"/>
  <c r="U100" i="12"/>
  <c r="Q100" i="12"/>
  <c r="B103" i="12"/>
  <c r="A102" i="12"/>
  <c r="E102" i="12"/>
  <c r="D102" i="12"/>
  <c r="F102" i="12" l="1"/>
  <c r="W100" i="12"/>
  <c r="S101" i="12" s="1"/>
  <c r="V100" i="12"/>
  <c r="G102" i="12"/>
  <c r="C103" i="12" s="1"/>
  <c r="A103" i="12"/>
  <c r="E103" i="12"/>
  <c r="B104" i="12"/>
  <c r="D103" i="12"/>
  <c r="F103" i="12" s="1"/>
  <c r="R102" i="12"/>
  <c r="T101" i="12"/>
  <c r="U101" i="12"/>
  <c r="Q101" i="12"/>
  <c r="V101" i="12" l="1"/>
  <c r="W101" i="12"/>
  <c r="S102" i="12" s="1"/>
  <c r="G103" i="12"/>
  <c r="C104" i="12" s="1"/>
  <c r="U102" i="12"/>
  <c r="R103" i="12"/>
  <c r="T102" i="12"/>
  <c r="Q102" i="12"/>
  <c r="E104" i="12"/>
  <c r="A104" i="12"/>
  <c r="B105" i="12"/>
  <c r="D104" i="12"/>
  <c r="W102" i="12" l="1"/>
  <c r="G104" i="12"/>
  <c r="C105" i="12" s="1"/>
  <c r="V102" i="12"/>
  <c r="F104" i="12"/>
  <c r="A105" i="12"/>
  <c r="E105" i="12"/>
  <c r="D105" i="12"/>
  <c r="B106" i="12"/>
  <c r="T103" i="12"/>
  <c r="Q103" i="12"/>
  <c r="S103" i="12"/>
  <c r="R104" i="12"/>
  <c r="U103" i="12"/>
  <c r="F105" i="12" l="1"/>
  <c r="G105" i="12"/>
  <c r="V103" i="12"/>
  <c r="W103" i="12"/>
  <c r="S104" i="12" s="1"/>
  <c r="A106" i="12"/>
  <c r="E106" i="12"/>
  <c r="B107" i="12"/>
  <c r="D106" i="12"/>
  <c r="C106" i="12"/>
  <c r="R105" i="12"/>
  <c r="T104" i="12"/>
  <c r="U104" i="12"/>
  <c r="Q104" i="12"/>
  <c r="G106" i="12" l="1"/>
  <c r="W104" i="12"/>
  <c r="S105" i="12" s="1"/>
  <c r="F106" i="12"/>
  <c r="V104" i="12"/>
  <c r="E107" i="12"/>
  <c r="A107" i="12"/>
  <c r="B108" i="12"/>
  <c r="D107" i="12"/>
  <c r="C107" i="12"/>
  <c r="R106" i="12"/>
  <c r="T105" i="12"/>
  <c r="Q105" i="12"/>
  <c r="U105" i="12"/>
  <c r="F107" i="12" l="1"/>
  <c r="G107" i="12"/>
  <c r="C108" i="12" s="1"/>
  <c r="W105" i="12"/>
  <c r="S106" i="12" s="1"/>
  <c r="V105" i="12"/>
  <c r="E108" i="12"/>
  <c r="D108" i="12"/>
  <c r="A108" i="12"/>
  <c r="B109" i="12"/>
  <c r="R107" i="12"/>
  <c r="T106" i="12"/>
  <c r="U106" i="12"/>
  <c r="Q106" i="12"/>
  <c r="G108" i="12" l="1"/>
  <c r="C109" i="12" s="1"/>
  <c r="F108" i="12"/>
  <c r="W106" i="12"/>
  <c r="S107" i="12" s="1"/>
  <c r="V106" i="12"/>
  <c r="A109" i="12"/>
  <c r="E109" i="12"/>
  <c r="B110" i="12"/>
  <c r="D109" i="12"/>
  <c r="F109" i="12" s="1"/>
  <c r="R108" i="12"/>
  <c r="T107" i="12"/>
  <c r="U107" i="12"/>
  <c r="Q107" i="12"/>
  <c r="W107" i="12" l="1"/>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C112" i="12" s="1"/>
  <c r="V109" i="12"/>
  <c r="W109" i="12"/>
  <c r="S110" i="12" s="1"/>
  <c r="F111" i="12"/>
  <c r="A112" i="12"/>
  <c r="E112" i="12"/>
  <c r="B113" i="12"/>
  <c r="D112" i="12"/>
  <c r="R111" i="12"/>
  <c r="T110" i="12"/>
  <c r="U110" i="12"/>
  <c r="Q110" i="12"/>
  <c r="F112" i="12" l="1"/>
  <c r="V110" i="12"/>
  <c r="G112" i="12"/>
  <c r="C113" i="12" s="1"/>
  <c r="W110" i="12"/>
  <c r="R112" i="12"/>
  <c r="T111" i="12"/>
  <c r="U111" i="12"/>
  <c r="S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C119" i="12" s="1"/>
  <c r="R118" i="12"/>
  <c r="T117" i="12"/>
  <c r="U117" i="12"/>
  <c r="Q117" i="12"/>
  <c r="E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F122" i="12"/>
  <c r="W120" i="12"/>
  <c r="S121" i="12" s="1"/>
  <c r="C123" i="12"/>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F126" i="12"/>
  <c r="W124" i="12"/>
  <c r="S125" i="12" s="1"/>
  <c r="V124" i="12"/>
  <c r="R126" i="12"/>
  <c r="T125" i="12"/>
  <c r="Q125" i="12"/>
  <c r="U125" i="12"/>
  <c r="A127" i="12"/>
  <c r="E127" i="12"/>
  <c r="C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V133" i="12" s="1"/>
  <c r="A135" i="12"/>
  <c r="B136" i="12"/>
  <c r="E135" i="12"/>
  <c r="D135" i="12"/>
  <c r="G135" i="12" l="1"/>
  <c r="C136" i="12" s="1"/>
  <c r="F135" i="12"/>
  <c r="A136" i="12"/>
  <c r="B137" i="12"/>
  <c r="E136" i="12"/>
  <c r="D136" i="12"/>
  <c r="R135" i="12"/>
  <c r="T134" i="12"/>
  <c r="U134" i="12"/>
  <c r="Q134" i="12"/>
  <c r="W133" i="12"/>
  <c r="S134" i="12" s="1"/>
  <c r="G136" i="12" l="1"/>
  <c r="C137" i="12" s="1"/>
  <c r="F136" i="12"/>
  <c r="W134" i="12"/>
  <c r="V134" i="12"/>
  <c r="R136" i="12"/>
  <c r="T135" i="12"/>
  <c r="Q135" i="12"/>
  <c r="U135" i="12"/>
  <c r="S135" i="12"/>
  <c r="E137" i="12"/>
  <c r="A137" i="12"/>
  <c r="D137" i="12"/>
  <c r="B138" i="12"/>
  <c r="F137" i="12" l="1"/>
  <c r="G137" i="12"/>
  <c r="W135" i="12"/>
  <c r="S136" i="12" s="1"/>
  <c r="V135" i="12"/>
  <c r="U136" i="12"/>
  <c r="R137" i="12"/>
  <c r="T136" i="12"/>
  <c r="Q136" i="12"/>
  <c r="C138" i="12"/>
  <c r="E138" i="12"/>
  <c r="G138" i="12" s="1"/>
  <c r="D138" i="12"/>
  <c r="F138" i="12" s="1"/>
  <c r="A138" i="12"/>
  <c r="B139" i="12"/>
  <c r="V136" i="12" l="1"/>
  <c r="W136" i="12"/>
  <c r="R138" i="12"/>
  <c r="T137" i="12"/>
  <c r="S137" i="12"/>
  <c r="V137" i="12"/>
  <c r="U137" i="12"/>
  <c r="Q137" i="12"/>
  <c r="W137" i="12"/>
  <c r="A139" i="12"/>
  <c r="E139" i="12"/>
  <c r="C139" i="12"/>
  <c r="D139" i="12"/>
  <c r="B140" i="12"/>
  <c r="F139" i="12" l="1"/>
  <c r="G139" i="12"/>
  <c r="E140" i="12"/>
  <c r="B141" i="12"/>
  <c r="D140" i="12"/>
  <c r="C140" i="12"/>
  <c r="A140" i="12"/>
  <c r="Q138" i="12"/>
  <c r="S138" i="12"/>
  <c r="R139" i="12"/>
  <c r="W138" i="12"/>
  <c r="V138" i="12"/>
  <c r="U138" i="12"/>
  <c r="T138" i="12"/>
  <c r="G140" i="12" l="1"/>
  <c r="F140" i="12"/>
  <c r="V139" i="12"/>
  <c r="W139" i="12"/>
  <c r="U139" i="12"/>
  <c r="T139" i="12"/>
  <c r="R140" i="12"/>
  <c r="Q139" i="12"/>
  <c r="S139" i="12"/>
  <c r="C141" i="12"/>
  <c r="A141" i="12"/>
  <c r="E141" i="12"/>
  <c r="G141" i="12" s="1"/>
  <c r="B142" i="12"/>
  <c r="D141" i="12"/>
  <c r="F141" i="12" l="1"/>
  <c r="A142" i="12"/>
  <c r="D142" i="12"/>
  <c r="C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C144" i="12" s="1"/>
  <c r="F143" i="12"/>
  <c r="E144" i="12"/>
  <c r="D144" i="12"/>
  <c r="B145" i="12"/>
  <c r="A144" i="12"/>
  <c r="V142" i="12"/>
  <c r="U142" i="12"/>
  <c r="R143" i="12"/>
  <c r="T142" i="12"/>
  <c r="W142" i="12"/>
  <c r="S142" i="12"/>
  <c r="Q142" i="12"/>
  <c r="F144" i="12" l="1"/>
  <c r="G144" i="12"/>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C148" i="12" s="1"/>
  <c r="F147" i="12"/>
  <c r="R147" i="12"/>
  <c r="T146" i="12"/>
  <c r="V146" i="12"/>
  <c r="U146" i="12"/>
  <c r="Q146" i="12"/>
  <c r="W146" i="12"/>
  <c r="S146" i="12"/>
  <c r="A148" i="12"/>
  <c r="E148" i="12"/>
  <c r="B149" i="12"/>
  <c r="D148" i="12"/>
  <c r="F148" i="12" l="1"/>
  <c r="G148" i="12"/>
  <c r="E149" i="12"/>
  <c r="B150" i="12"/>
  <c r="D149" i="12"/>
  <c r="C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F150" i="12"/>
  <c r="A151" i="12"/>
  <c r="E151" i="12"/>
  <c r="C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F153" i="12" s="1"/>
  <c r="B154" i="12"/>
  <c r="V151" i="12"/>
  <c r="T151" i="12"/>
  <c r="S151" i="12"/>
  <c r="W151" i="12"/>
  <c r="Q151" i="12"/>
  <c r="R152" i="12"/>
  <c r="U151" i="12"/>
  <c r="G153" i="12" l="1"/>
  <c r="A154" i="12"/>
  <c r="D154" i="12"/>
  <c r="B155" i="12"/>
  <c r="E154" i="12"/>
  <c r="C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F156" i="12" s="1"/>
  <c r="V154" i="12"/>
  <c r="U154" i="12"/>
  <c r="R155" i="12"/>
  <c r="T154" i="12"/>
  <c r="S154" i="12"/>
  <c r="Q154" i="12"/>
  <c r="W154" i="12"/>
  <c r="G156" i="12" l="1"/>
  <c r="R156" i="12"/>
  <c r="T155" i="12"/>
  <c r="S155" i="12"/>
  <c r="W155" i="12"/>
  <c r="U155" i="12"/>
  <c r="V155" i="12"/>
  <c r="Q155" i="12"/>
  <c r="A157" i="12"/>
  <c r="E157" i="12"/>
  <c r="C157" i="12"/>
  <c r="B158" i="12"/>
  <c r="D157" i="12"/>
  <c r="F157" i="12" l="1"/>
  <c r="G157" i="12"/>
  <c r="E158" i="12"/>
  <c r="B159" i="12"/>
  <c r="D158" i="12"/>
  <c r="C158" i="12"/>
  <c r="A158" i="12"/>
  <c r="Q156" i="12"/>
  <c r="R157" i="12"/>
  <c r="V156" i="12"/>
  <c r="U156" i="12"/>
  <c r="T156" i="12"/>
  <c r="S156" i="12"/>
  <c r="W156" i="12"/>
  <c r="G158" i="12" l="1"/>
  <c r="C159" i="12" s="1"/>
  <c r="F158" i="12"/>
  <c r="V157" i="12"/>
  <c r="S157" i="12"/>
  <c r="Q157" i="12"/>
  <c r="R158" i="12"/>
  <c r="W157" i="12"/>
  <c r="U157" i="12"/>
  <c r="T157" i="12"/>
  <c r="A159" i="12"/>
  <c r="D159" i="12"/>
  <c r="B160" i="12"/>
  <c r="E159" i="12"/>
  <c r="G159" i="12" l="1"/>
  <c r="F159" i="12"/>
  <c r="R159" i="12"/>
  <c r="T158" i="12"/>
  <c r="V158" i="12"/>
  <c r="W158" i="12"/>
  <c r="U158" i="12"/>
  <c r="S158" i="12"/>
  <c r="Q158" i="12"/>
  <c r="A160" i="12"/>
  <c r="E160" i="12"/>
  <c r="C160" i="12"/>
  <c r="B161" i="12"/>
  <c r="D160" i="12"/>
  <c r="F160" i="12" l="1"/>
  <c r="G160" i="12"/>
  <c r="E161" i="12"/>
  <c r="D161" i="12"/>
  <c r="C161" i="12"/>
  <c r="A161" i="12"/>
  <c r="B162" i="12"/>
  <c r="W159" i="12"/>
  <c r="V159" i="12"/>
  <c r="R160" i="12"/>
  <c r="T159" i="12"/>
  <c r="U159" i="12"/>
  <c r="S159" i="12"/>
  <c r="Q159" i="12"/>
  <c r="F161" i="12" l="1"/>
  <c r="G161" i="12"/>
  <c r="C162" i="12" s="1"/>
  <c r="E162" i="12"/>
  <c r="A162" i="12"/>
  <c r="D162" i="12"/>
  <c r="F162" i="12" s="1"/>
  <c r="B163" i="12"/>
  <c r="V160" i="12"/>
  <c r="U160" i="12"/>
  <c r="R161" i="12"/>
  <c r="T160" i="12"/>
  <c r="Q160" i="12"/>
  <c r="W160" i="12"/>
  <c r="S160" i="12"/>
  <c r="G162" i="12" l="1"/>
  <c r="R162" i="12"/>
  <c r="T161" i="12"/>
  <c r="S161" i="12"/>
  <c r="W161" i="12"/>
  <c r="V161" i="12"/>
  <c r="Q161" i="12"/>
  <c r="U161" i="12"/>
  <c r="A163" i="12"/>
  <c r="E163" i="12"/>
  <c r="C163" i="12"/>
  <c r="D163" i="12"/>
  <c r="B164" i="12"/>
  <c r="F163" i="12" l="1"/>
  <c r="G163" i="12"/>
  <c r="E164" i="12"/>
  <c r="B165" i="12"/>
  <c r="D164" i="12"/>
  <c r="C164" i="12"/>
  <c r="A164" i="12"/>
  <c r="Q162" i="12"/>
  <c r="R163" i="12"/>
  <c r="W162" i="12"/>
  <c r="U162" i="12"/>
  <c r="T162" i="12"/>
  <c r="S162" i="12"/>
  <c r="V162" i="12"/>
  <c r="G164" i="12" l="1"/>
  <c r="F164" i="12"/>
  <c r="V163" i="12"/>
  <c r="Q163" i="12"/>
  <c r="W163" i="12"/>
  <c r="U163" i="12"/>
  <c r="T163" i="12"/>
  <c r="R164" i="12"/>
  <c r="S163" i="12"/>
  <c r="C165" i="12"/>
  <c r="A165" i="12"/>
  <c r="B166" i="12"/>
  <c r="E165" i="12"/>
  <c r="D165" i="12"/>
  <c r="F165" i="12" l="1"/>
  <c r="G165" i="12"/>
  <c r="A166" i="12"/>
  <c r="E166" i="12"/>
  <c r="D166" i="12"/>
  <c r="B167" i="12"/>
  <c r="C166"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V166" i="12"/>
  <c r="U166" i="12"/>
  <c r="R167" i="12"/>
  <c r="T166" i="12"/>
  <c r="W166" i="12"/>
  <c r="S166" i="12"/>
  <c r="Q166" i="12"/>
  <c r="C168" i="12"/>
  <c r="E168" i="12"/>
  <c r="B169" i="12"/>
  <c r="D168" i="12"/>
  <c r="A168" i="12"/>
  <c r="G168" i="12" l="1"/>
  <c r="C169" i="12" s="1"/>
  <c r="F168" i="12"/>
  <c r="A169" i="12"/>
  <c r="E169" i="12"/>
  <c r="D169" i="12"/>
  <c r="B170" i="12"/>
  <c r="R168" i="12"/>
  <c r="T167" i="12"/>
  <c r="S167" i="12"/>
  <c r="W167" i="12"/>
  <c r="V167" i="12"/>
  <c r="U167" i="12"/>
  <c r="Q167" i="12"/>
  <c r="F169" i="12" l="1"/>
  <c r="G169" i="12"/>
  <c r="C170" i="12" s="1"/>
  <c r="Q168" i="12"/>
  <c r="V168" i="12"/>
  <c r="T168" i="12"/>
  <c r="S168" i="12"/>
  <c r="U168" i="12"/>
  <c r="W168" i="12"/>
  <c r="R169" i="12"/>
  <c r="E170" i="12"/>
  <c r="B171" i="12"/>
  <c r="D170" i="12"/>
  <c r="A170" i="12"/>
  <c r="F170" i="12" l="1"/>
  <c r="G170" i="12"/>
  <c r="C171" i="12" s="1"/>
  <c r="B172" i="12"/>
  <c r="A171" i="12"/>
  <c r="E171" i="12"/>
  <c r="D171" i="12"/>
  <c r="V169" i="12"/>
  <c r="Q169" i="12"/>
  <c r="R170" i="12"/>
  <c r="W169" i="12"/>
  <c r="U169" i="12"/>
  <c r="T169" i="12"/>
  <c r="S169" i="12"/>
  <c r="F171" i="12" l="1"/>
  <c r="G171" i="12"/>
  <c r="T170" i="12"/>
  <c r="V170" i="12"/>
  <c r="U170" i="12"/>
  <c r="S170" i="12"/>
  <c r="R171" i="12"/>
  <c r="W170" i="12"/>
  <c r="Q170" i="12"/>
  <c r="E172" i="12"/>
  <c r="C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F174" i="12"/>
  <c r="T173" i="12"/>
  <c r="V173" i="12"/>
  <c r="W173" i="12"/>
  <c r="S173" i="12"/>
  <c r="R174" i="12"/>
  <c r="U173" i="12"/>
  <c r="Q173" i="12"/>
  <c r="E175" i="12"/>
  <c r="D175" i="12"/>
  <c r="C175" i="12"/>
  <c r="B176" i="12"/>
  <c r="A175" i="12"/>
  <c r="G175" i="12" l="1"/>
  <c r="F175" i="12"/>
  <c r="C176" i="12"/>
  <c r="E176" i="12"/>
  <c r="D176" i="12"/>
  <c r="A176" i="12"/>
  <c r="B177" i="12"/>
  <c r="V174" i="12"/>
  <c r="T174" i="12"/>
  <c r="W174" i="12"/>
  <c r="U174" i="12"/>
  <c r="S174" i="12"/>
  <c r="Q174" i="12"/>
  <c r="R175" i="12"/>
  <c r="F176" i="12" l="1"/>
  <c r="G176" i="12"/>
  <c r="A177" i="12"/>
  <c r="E177" i="12"/>
  <c r="D177" i="12"/>
  <c r="C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F178" i="12"/>
  <c r="C179" i="12"/>
  <c r="E179" i="12"/>
  <c r="D179" i="12"/>
  <c r="B180" i="12"/>
  <c r="A179" i="12"/>
  <c r="V177" i="12"/>
  <c r="U177" i="12"/>
  <c r="T177" i="12"/>
  <c r="S177" i="12"/>
  <c r="R178" i="12"/>
  <c r="W177" i="12"/>
  <c r="Q177" i="12"/>
  <c r="G179" i="12" l="1"/>
  <c r="F179" i="12"/>
  <c r="R179" i="12"/>
  <c r="T178" i="12"/>
  <c r="V178" i="12"/>
  <c r="W178" i="12"/>
  <c r="S178" i="12"/>
  <c r="Q178" i="12"/>
  <c r="U178" i="12"/>
  <c r="A180" i="12"/>
  <c r="E180" i="12"/>
  <c r="D180" i="12"/>
  <c r="B181" i="12"/>
  <c r="C180" i="12"/>
  <c r="F180" i="12" l="1"/>
  <c r="G180" i="12"/>
  <c r="E181" i="12"/>
  <c r="D181" i="12"/>
  <c r="B182" i="12"/>
  <c r="C181"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R182" i="12"/>
  <c r="T181" i="12"/>
  <c r="W181" i="12"/>
  <c r="Q181" i="12"/>
  <c r="V181" i="12"/>
  <c r="U181" i="12"/>
  <c r="S181" i="12"/>
  <c r="A183" i="12"/>
  <c r="E183" i="12"/>
  <c r="C183" i="12"/>
  <c r="B184" i="12"/>
  <c r="D183" i="12"/>
  <c r="G183" i="12" l="1"/>
  <c r="C184" i="12" s="1"/>
  <c r="F183" i="12"/>
  <c r="E184" i="12"/>
  <c r="A184" i="12"/>
  <c r="D184" i="12"/>
  <c r="B185" i="12"/>
  <c r="W182" i="12"/>
  <c r="V182" i="12"/>
  <c r="U182" i="12"/>
  <c r="S182" i="12"/>
  <c r="R183" i="12"/>
  <c r="Q182" i="12"/>
  <c r="T182" i="12"/>
  <c r="F184" i="12" l="1"/>
  <c r="G184" i="12"/>
  <c r="C185" i="12" s="1"/>
  <c r="V183" i="12"/>
  <c r="Q183" i="12"/>
  <c r="W183" i="12"/>
  <c r="U183" i="12"/>
  <c r="T183" i="12"/>
  <c r="S183" i="12"/>
  <c r="R184" i="12"/>
  <c r="B186" i="12"/>
  <c r="A185" i="12"/>
  <c r="D185" i="12"/>
  <c r="E185" i="12"/>
  <c r="G185" i="12" l="1"/>
  <c r="F185" i="12"/>
  <c r="A186" i="12"/>
  <c r="B187" i="12"/>
  <c r="D186" i="12"/>
  <c r="E186" i="12"/>
  <c r="C186" i="12"/>
  <c r="R185" i="12"/>
  <c r="T184" i="12"/>
  <c r="Q184" i="12"/>
  <c r="V184" i="12"/>
  <c r="U184" i="12"/>
  <c r="S184" i="12"/>
  <c r="W184" i="12"/>
  <c r="G186" i="12" l="1"/>
  <c r="C187" i="12" s="1"/>
  <c r="F186" i="12"/>
  <c r="E187" i="12"/>
  <c r="B188" i="12"/>
  <c r="D187" i="12"/>
  <c r="A187" i="12"/>
  <c r="R186" i="12"/>
  <c r="Q185" i="12"/>
  <c r="W185" i="12"/>
  <c r="U185" i="12"/>
  <c r="T185" i="12"/>
  <c r="S185" i="12"/>
  <c r="V185" i="12"/>
  <c r="G187" i="12" l="1"/>
  <c r="C188" i="12" s="1"/>
  <c r="F187" i="12"/>
  <c r="V186" i="12"/>
  <c r="R187" i="12"/>
  <c r="Q186" i="12"/>
  <c r="T186" i="12"/>
  <c r="S186" i="12"/>
  <c r="W186" i="12"/>
  <c r="U186" i="12"/>
  <c r="E188" i="12"/>
  <c r="D188" i="12"/>
  <c r="A188" i="12"/>
  <c r="B189" i="12"/>
  <c r="G188" i="12" l="1"/>
  <c r="F188" i="12"/>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V189" i="12"/>
  <c r="S189" i="12"/>
  <c r="Q189" i="12"/>
  <c r="W189" i="12"/>
  <c r="T189" i="12"/>
  <c r="R190" i="12"/>
  <c r="U189" i="12"/>
  <c r="C191" i="12"/>
  <c r="A191" i="12"/>
  <c r="B192" i="12"/>
  <c r="E191" i="12"/>
  <c r="D191" i="12"/>
  <c r="F191" i="12" l="1"/>
  <c r="G191" i="12"/>
  <c r="C192" i="12" s="1"/>
  <c r="A192" i="12"/>
  <c r="D192" i="12"/>
  <c r="B193" i="12"/>
  <c r="E192" i="12"/>
  <c r="R191" i="12"/>
  <c r="T190" i="12"/>
  <c r="V190" i="12"/>
  <c r="W190" i="12"/>
  <c r="U190" i="12"/>
  <c r="S190" i="12"/>
  <c r="Q190" i="12"/>
  <c r="G192" i="12" l="1"/>
  <c r="F192" i="12"/>
  <c r="V191" i="12"/>
  <c r="R192" i="12"/>
  <c r="T191" i="12"/>
  <c r="Q191" i="12"/>
  <c r="U191" i="12"/>
  <c r="S191" i="12"/>
  <c r="W191" i="12"/>
  <c r="E193" i="12"/>
  <c r="B194" i="12"/>
  <c r="D193" i="12"/>
  <c r="C193" i="12"/>
  <c r="A193" i="12"/>
  <c r="G193" i="12" l="1"/>
  <c r="C194" i="12" s="1"/>
  <c r="F193" i="12"/>
  <c r="E194" i="12"/>
  <c r="D194" i="12"/>
  <c r="B195" i="12"/>
  <c r="A194" i="12"/>
  <c r="V192" i="12"/>
  <c r="R193" i="12"/>
  <c r="T192" i="12"/>
  <c r="W192" i="12"/>
  <c r="Q192" i="12"/>
  <c r="U192" i="12"/>
  <c r="S192" i="12"/>
  <c r="G194" i="12" l="1"/>
  <c r="F194" i="12"/>
  <c r="R194" i="12"/>
  <c r="T193" i="12"/>
  <c r="Q193" i="12"/>
  <c r="W193" i="12"/>
  <c r="U193" i="12"/>
  <c r="S193" i="12"/>
  <c r="V193" i="12"/>
  <c r="A195" i="12"/>
  <c r="E195" i="12"/>
  <c r="C195" i="12"/>
  <c r="B196" i="12"/>
  <c r="D195" i="12"/>
  <c r="F195" i="12" l="1"/>
  <c r="G195" i="12"/>
  <c r="E196" i="12"/>
  <c r="C196" i="12"/>
  <c r="A196" i="12"/>
  <c r="B197" i="12"/>
  <c r="D196" i="12"/>
  <c r="U194" i="12"/>
  <c r="T194" i="12"/>
  <c r="S194" i="12"/>
  <c r="V194" i="12"/>
  <c r="Q194" i="12"/>
  <c r="R195" i="12"/>
  <c r="W194" i="12"/>
  <c r="G196" i="12" l="1"/>
  <c r="F196" i="12"/>
  <c r="C197" i="12"/>
  <c r="A197" i="12"/>
  <c r="B198" i="12"/>
  <c r="E197" i="12"/>
  <c r="D197" i="12"/>
  <c r="F197" i="12" s="1"/>
  <c r="V195" i="12"/>
  <c r="Q195" i="12"/>
  <c r="W195" i="12"/>
  <c r="U195" i="12"/>
  <c r="S195" i="12"/>
  <c r="R196" i="12"/>
  <c r="T195" i="12"/>
  <c r="G197" i="12" l="1"/>
  <c r="C198" i="12" s="1"/>
  <c r="A198" i="12"/>
  <c r="D198" i="12"/>
  <c r="B199" i="12"/>
  <c r="E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V198" i="12"/>
  <c r="R199" i="12"/>
  <c r="T198" i="12"/>
  <c r="S198" i="12"/>
  <c r="Q198" i="12"/>
  <c r="W198" i="12"/>
  <c r="U198" i="12"/>
  <c r="C200" i="12"/>
  <c r="E200" i="12"/>
  <c r="B201" i="12"/>
  <c r="D200" i="12"/>
  <c r="A200" i="12"/>
  <c r="F200" i="12" l="1"/>
  <c r="G200" i="12"/>
  <c r="C201" i="12" s="1"/>
  <c r="A201" i="12"/>
  <c r="E201" i="12"/>
  <c r="D201" i="12"/>
  <c r="B202" i="12"/>
  <c r="R200" i="12"/>
  <c r="T199" i="12"/>
  <c r="W199" i="12"/>
  <c r="V199" i="12"/>
  <c r="U199" i="12"/>
  <c r="Q199" i="12"/>
  <c r="S199" i="12"/>
  <c r="F201" i="12" l="1"/>
  <c r="G201" i="12"/>
  <c r="S200" i="12"/>
  <c r="W200" i="12"/>
  <c r="U200" i="12"/>
  <c r="V200" i="12"/>
  <c r="Q200" i="12"/>
  <c r="R201" i="12"/>
  <c r="T200" i="12"/>
  <c r="E202" i="12"/>
  <c r="C202" i="12"/>
  <c r="A202" i="12"/>
  <c r="B203" i="12"/>
  <c r="D202" i="12"/>
  <c r="F202" i="12" l="1"/>
  <c r="G202" i="12"/>
  <c r="V201" i="12"/>
  <c r="U201" i="12"/>
  <c r="Q201" i="12"/>
  <c r="R202" i="12"/>
  <c r="W201" i="12"/>
  <c r="T201" i="12"/>
  <c r="S201" i="12"/>
  <c r="C203" i="12"/>
  <c r="A203" i="12"/>
  <c r="D203" i="12"/>
  <c r="E203" i="12"/>
  <c r="B204" i="12"/>
  <c r="G203" i="12" l="1"/>
  <c r="C204" i="12" s="1"/>
  <c r="F203" i="12"/>
  <c r="R203" i="12"/>
  <c r="T202" i="12"/>
  <c r="V202" i="12"/>
  <c r="Q202" i="12"/>
  <c r="U202" i="12"/>
  <c r="W202" i="12"/>
  <c r="S202" i="12"/>
  <c r="A204" i="12"/>
  <c r="B205" i="12"/>
  <c r="E204" i="12"/>
  <c r="D204" i="12"/>
  <c r="G204" i="12" l="1"/>
  <c r="F204" i="12"/>
  <c r="E205" i="12"/>
  <c r="A205" i="12"/>
  <c r="B206" i="12"/>
  <c r="C205" i="12"/>
  <c r="D205" i="12"/>
  <c r="V203" i="12"/>
  <c r="R204" i="12"/>
  <c r="T203" i="12"/>
  <c r="U203" i="12"/>
  <c r="S203" i="12"/>
  <c r="Q203" i="12"/>
  <c r="W203" i="12"/>
  <c r="F205" i="12" l="1"/>
  <c r="G205" i="12"/>
  <c r="V204" i="12"/>
  <c r="R205" i="12"/>
  <c r="T204" i="12"/>
  <c r="W204" i="12"/>
  <c r="S204" i="12"/>
  <c r="Q204" i="12"/>
  <c r="U204" i="12"/>
  <c r="C206" i="12"/>
  <c r="E206" i="12"/>
  <c r="D206" i="12"/>
  <c r="B207" i="12"/>
  <c r="A206" i="12"/>
  <c r="F206" i="12" l="1"/>
  <c r="G206" i="12"/>
  <c r="R206" i="12"/>
  <c r="T205" i="12"/>
  <c r="U205" i="12"/>
  <c r="W205" i="12"/>
  <c r="S205" i="12"/>
  <c r="Q205" i="12"/>
  <c r="V205" i="12"/>
  <c r="A207" i="12"/>
  <c r="E207" i="12"/>
  <c r="C207" i="12"/>
  <c r="D207" i="12"/>
  <c r="B208" i="12"/>
  <c r="F207" i="12" l="1"/>
  <c r="G207" i="12"/>
  <c r="E208" i="12"/>
  <c r="C208" i="12"/>
  <c r="A208" i="12"/>
  <c r="B209" i="12"/>
  <c r="D208" i="12"/>
  <c r="W206" i="12"/>
  <c r="R207" i="12"/>
  <c r="U206" i="12"/>
  <c r="T206" i="12"/>
  <c r="S206" i="12"/>
  <c r="Q206" i="12"/>
  <c r="V206" i="12"/>
  <c r="G208" i="12" l="1"/>
  <c r="C209" i="12" s="1"/>
  <c r="F208" i="12"/>
  <c r="A209" i="12"/>
  <c r="B210" i="12"/>
  <c r="D209" i="12"/>
  <c r="E209" i="12"/>
  <c r="V207" i="12"/>
  <c r="S207" i="12"/>
  <c r="Q207" i="12"/>
  <c r="W207" i="12"/>
  <c r="U207" i="12"/>
  <c r="T207" i="12"/>
  <c r="R208" i="12"/>
  <c r="G209" i="12" l="1"/>
  <c r="F209" i="12"/>
  <c r="A210" i="12"/>
  <c r="D210" i="12"/>
  <c r="C210" i="12"/>
  <c r="B211" i="12"/>
  <c r="E210" i="12"/>
  <c r="R209" i="12"/>
  <c r="T208" i="12"/>
  <c r="V208" i="12"/>
  <c r="W208" i="12"/>
  <c r="U208" i="12"/>
  <c r="S208" i="12"/>
  <c r="Q208" i="12"/>
  <c r="F210" i="12" l="1"/>
  <c r="G210" i="12"/>
  <c r="C211" i="12" s="1"/>
  <c r="V209" i="12"/>
  <c r="R210" i="12"/>
  <c r="T209" i="12"/>
  <c r="Q209" i="12"/>
  <c r="U209" i="12"/>
  <c r="W209" i="12"/>
  <c r="S209" i="12"/>
  <c r="E211" i="12"/>
  <c r="B212" i="12"/>
  <c r="D211" i="12"/>
  <c r="F211" i="12" s="1"/>
  <c r="A211" i="12"/>
  <c r="G211" i="12" l="1"/>
  <c r="C212" i="12" s="1"/>
  <c r="E212" i="12"/>
  <c r="D212" i="12"/>
  <c r="A212" i="12"/>
  <c r="B213" i="12"/>
  <c r="V210" i="12"/>
  <c r="R211" i="12"/>
  <c r="T210" i="12"/>
  <c r="W210" i="12"/>
  <c r="U210" i="12"/>
  <c r="S210" i="12"/>
  <c r="Q210" i="12"/>
  <c r="G212" i="12" l="1"/>
  <c r="F212" i="12"/>
  <c r="R212" i="12"/>
  <c r="T211" i="12"/>
  <c r="Q211" i="12"/>
  <c r="W211" i="12"/>
  <c r="U211" i="12"/>
  <c r="V211" i="12"/>
  <c r="S211" i="12"/>
  <c r="A213" i="12"/>
  <c r="E213" i="12"/>
  <c r="C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V213" i="12"/>
  <c r="S213" i="12"/>
  <c r="U213" i="12"/>
  <c r="R214" i="12"/>
  <c r="W213" i="12"/>
  <c r="Q213" i="12"/>
  <c r="T213" i="12"/>
  <c r="F215" i="12" l="1"/>
  <c r="R215" i="12"/>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C218" i="12" s="1"/>
  <c r="F217" i="12"/>
  <c r="E218" i="12"/>
  <c r="A218" i="12"/>
  <c r="D218" i="12"/>
  <c r="B219" i="12"/>
  <c r="V216" i="12"/>
  <c r="U216" i="12"/>
  <c r="R217" i="12"/>
  <c r="T216" i="12"/>
  <c r="Q216" i="12"/>
  <c r="W216" i="12"/>
  <c r="S216" i="12"/>
  <c r="G218" i="12" l="1"/>
  <c r="F218" i="12"/>
  <c r="R218" i="12"/>
  <c r="T217" i="12"/>
  <c r="S217" i="12"/>
  <c r="Q217" i="12"/>
  <c r="W217" i="12"/>
  <c r="V217" i="12"/>
  <c r="U217" i="12"/>
  <c r="A219" i="12"/>
  <c r="E219" i="12"/>
  <c r="C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F223" i="12"/>
  <c r="V222" i="12"/>
  <c r="U222" i="12"/>
  <c r="R223" i="12"/>
  <c r="T222" i="12"/>
  <c r="S222" i="12"/>
  <c r="W222" i="12"/>
  <c r="Q222" i="12"/>
  <c r="C224" i="12"/>
  <c r="E224" i="12"/>
  <c r="G224" i="12" s="1"/>
  <c r="A224" i="12"/>
  <c r="B225" i="12"/>
  <c r="D224" i="12"/>
  <c r="F224" i="12" l="1"/>
  <c r="R224" i="12"/>
  <c r="T223" i="12"/>
  <c r="S223" i="12"/>
  <c r="W223" i="12"/>
  <c r="U223" i="12"/>
  <c r="Q223" i="12"/>
  <c r="V223" i="12"/>
  <c r="A225" i="12"/>
  <c r="E225" i="12"/>
  <c r="C225" i="12"/>
  <c r="B226" i="12"/>
  <c r="D225" i="12"/>
  <c r="F225" i="12" l="1"/>
  <c r="G225" i="12"/>
  <c r="C226" i="12" s="1"/>
  <c r="Q224" i="12"/>
  <c r="T224" i="12"/>
  <c r="S224" i="12"/>
  <c r="W224" i="12"/>
  <c r="V224" i="12"/>
  <c r="U224" i="12"/>
  <c r="R225" i="12"/>
  <c r="E226" i="12"/>
  <c r="B227" i="12"/>
  <c r="D226" i="12"/>
  <c r="A226" i="12"/>
  <c r="F226" i="12" l="1"/>
  <c r="G226" i="12"/>
  <c r="C227" i="12" s="1"/>
  <c r="V225" i="12"/>
  <c r="Q225" i="12"/>
  <c r="W225" i="12"/>
  <c r="U225" i="12"/>
  <c r="S225" i="12"/>
  <c r="R226" i="12"/>
  <c r="T225" i="12"/>
  <c r="A227" i="12"/>
  <c r="D227" i="12"/>
  <c r="E227" i="12"/>
  <c r="B228" i="12"/>
  <c r="G227" i="12" l="1"/>
  <c r="F227" i="12"/>
  <c r="R227" i="12"/>
  <c r="T226" i="12"/>
  <c r="V226" i="12"/>
  <c r="U226" i="12"/>
  <c r="W226" i="12"/>
  <c r="Q226" i="12"/>
  <c r="S226" i="12"/>
  <c r="A228" i="12"/>
  <c r="E228" i="12"/>
  <c r="B229" i="12"/>
  <c r="D228" i="12"/>
  <c r="C228" i="12"/>
  <c r="G228" i="12" l="1"/>
  <c r="C229" i="12" s="1"/>
  <c r="F228" i="12"/>
  <c r="E229" i="12"/>
  <c r="A229" i="12"/>
  <c r="D229" i="12"/>
  <c r="B230" i="12"/>
  <c r="W227" i="12"/>
  <c r="V227" i="12"/>
  <c r="R228" i="12"/>
  <c r="T227" i="12"/>
  <c r="Q227" i="12"/>
  <c r="S227" i="12"/>
  <c r="U227" i="12"/>
  <c r="G229" i="12" l="1"/>
  <c r="F229" i="12"/>
  <c r="V228" i="12"/>
  <c r="U228" i="12"/>
  <c r="R229" i="12"/>
  <c r="T228" i="12"/>
  <c r="W228" i="12"/>
  <c r="Q228" i="12"/>
  <c r="S228" i="12"/>
  <c r="C230" i="12"/>
  <c r="E230" i="12"/>
  <c r="D230" i="12"/>
  <c r="A230" i="12"/>
  <c r="B231" i="12"/>
  <c r="G230" i="12" l="1"/>
  <c r="C231" i="12" s="1"/>
  <c r="F230" i="12"/>
  <c r="R230" i="12"/>
  <c r="T229" i="12"/>
  <c r="S229" i="12"/>
  <c r="V229" i="12"/>
  <c r="W229" i="12"/>
  <c r="U229" i="12"/>
  <c r="Q229" i="12"/>
  <c r="A231" i="12"/>
  <c r="E231" i="12"/>
  <c r="D231" i="12"/>
  <c r="B232" i="12"/>
  <c r="G231" i="12" l="1"/>
  <c r="F231" i="12"/>
  <c r="E232" i="12"/>
  <c r="B233" i="12"/>
  <c r="D232" i="12"/>
  <c r="F232" i="12" s="1"/>
  <c r="C232" i="12"/>
  <c r="A232" i="12"/>
  <c r="Q230" i="12"/>
  <c r="S230" i="12"/>
  <c r="R231" i="12"/>
  <c r="W230" i="12"/>
  <c r="V230" i="12"/>
  <c r="U230" i="12"/>
  <c r="T230" i="12"/>
  <c r="G232" i="12" l="1"/>
  <c r="C233" i="12" s="1"/>
  <c r="V231" i="12"/>
  <c r="W231" i="12"/>
  <c r="U231" i="12"/>
  <c r="T231" i="12"/>
  <c r="S231" i="12"/>
  <c r="R232" i="12"/>
  <c r="Q231" i="12"/>
  <c r="A233" i="12"/>
  <c r="E233" i="12"/>
  <c r="D233" i="12"/>
  <c r="B234" i="12"/>
  <c r="F233" i="12" l="1"/>
  <c r="G233" i="12"/>
  <c r="C234" i="12" s="1"/>
  <c r="R233" i="12"/>
  <c r="T232" i="12"/>
  <c r="V232" i="12"/>
  <c r="S232" i="12"/>
  <c r="W232" i="12"/>
  <c r="Q232" i="12"/>
  <c r="U232" i="12"/>
  <c r="A234" i="12"/>
  <c r="D234" i="12"/>
  <c r="B235" i="12"/>
  <c r="E234" i="12"/>
  <c r="G234" i="12" l="1"/>
  <c r="F234" i="12"/>
  <c r="W233" i="12"/>
  <c r="V233" i="12"/>
  <c r="R234" i="12"/>
  <c r="T233" i="12"/>
  <c r="U233" i="12"/>
  <c r="S233" i="12"/>
  <c r="Q233" i="12"/>
  <c r="E235" i="12"/>
  <c r="A235" i="12"/>
  <c r="B236" i="12"/>
  <c r="C235"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F238" i="12" s="1"/>
  <c r="C238" i="12"/>
  <c r="A238" i="12"/>
  <c r="Q236" i="12"/>
  <c r="R237" i="12"/>
  <c r="W236" i="12"/>
  <c r="U236" i="12"/>
  <c r="S236" i="12"/>
  <c r="T236" i="12"/>
  <c r="V236" i="12"/>
  <c r="G238" i="12" l="1"/>
  <c r="V237" i="12"/>
  <c r="R238" i="12"/>
  <c r="U237" i="12"/>
  <c r="T237" i="12"/>
  <c r="S237" i="12"/>
  <c r="Q237" i="12"/>
  <c r="W237" i="12"/>
  <c r="C239" i="12"/>
  <c r="A239" i="12"/>
  <c r="E239" i="12"/>
  <c r="D239" i="12"/>
  <c r="B240" i="12"/>
  <c r="F239" i="12" l="1"/>
  <c r="G239" i="12"/>
  <c r="C240" i="12" s="1"/>
  <c r="R239" i="12"/>
  <c r="T238" i="12"/>
  <c r="V238" i="12"/>
  <c r="U238" i="12"/>
  <c r="S238" i="12"/>
  <c r="Q238" i="12"/>
  <c r="W238" i="12"/>
  <c r="A240" i="12"/>
  <c r="E240" i="12"/>
  <c r="B241" i="12"/>
  <c r="D240" i="12"/>
  <c r="F240" i="12" l="1"/>
  <c r="G240" i="12"/>
  <c r="E241" i="12"/>
  <c r="B242" i="12"/>
  <c r="D241" i="12"/>
  <c r="C241" i="12"/>
  <c r="A241" i="12"/>
  <c r="W239" i="12"/>
  <c r="V239" i="12"/>
  <c r="R240" i="12"/>
  <c r="T239" i="12"/>
  <c r="U239" i="12"/>
  <c r="S239" i="12"/>
  <c r="Q239" i="12"/>
  <c r="F241" i="12" l="1"/>
  <c r="G241" i="12"/>
  <c r="C242" i="12" s="1"/>
  <c r="V240" i="12"/>
  <c r="U240" i="12"/>
  <c r="R241" i="12"/>
  <c r="T240" i="12"/>
  <c r="W240" i="12"/>
  <c r="S240" i="12"/>
  <c r="Q240"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F244" i="12" s="1"/>
  <c r="C244" i="12"/>
  <c r="A244" i="12"/>
  <c r="Q242" i="12"/>
  <c r="W242" i="12"/>
  <c r="R243" i="12"/>
  <c r="T242" i="12"/>
  <c r="S242" i="12"/>
  <c r="V242" i="12"/>
  <c r="U242" i="12"/>
  <c r="G244" i="12" l="1"/>
  <c r="V243" i="12"/>
  <c r="T243" i="12"/>
  <c r="S243" i="12"/>
  <c r="R244" i="12"/>
  <c r="W243" i="12"/>
  <c r="U243" i="12"/>
  <c r="Q243" i="12"/>
  <c r="C245" i="12"/>
  <c r="A245" i="12"/>
  <c r="B246" i="12"/>
  <c r="E245" i="12"/>
  <c r="D245" i="12"/>
  <c r="F245" i="12" l="1"/>
  <c r="G245" i="12"/>
  <c r="A246" i="12"/>
  <c r="D246" i="12"/>
  <c r="E246" i="12"/>
  <c r="C246" i="12"/>
  <c r="B247" i="12"/>
  <c r="R245" i="12"/>
  <c r="T244" i="12"/>
  <c r="V244" i="12"/>
  <c r="Q244" i="12"/>
  <c r="W244" i="12"/>
  <c r="S244" i="12"/>
  <c r="U244" i="12"/>
  <c r="G246" i="12" l="1"/>
  <c r="C247" i="12" s="1"/>
  <c r="F246" i="12"/>
  <c r="W245" i="12"/>
  <c r="V245" i="12"/>
  <c r="R246" i="12"/>
  <c r="T245" i="12"/>
  <c r="U245" i="12"/>
  <c r="S245" i="12"/>
  <c r="Q245" i="12"/>
  <c r="E247" i="12"/>
  <c r="D247" i="12"/>
  <c r="A247" i="12"/>
  <c r="B248" i="12"/>
  <c r="G247" i="12" l="1"/>
  <c r="F247" i="12"/>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V248" i="12"/>
  <c r="W248" i="12"/>
  <c r="U248" i="12"/>
  <c r="T248" i="12"/>
  <c r="R249" i="12"/>
  <c r="S248" i="12"/>
  <c r="Q248" i="12"/>
  <c r="C250" i="12"/>
  <c r="D250" i="12"/>
  <c r="A250" i="12"/>
  <c r="B251" i="12"/>
  <c r="E250" i="12"/>
  <c r="F250" i="12" l="1"/>
  <c r="G250" i="12"/>
  <c r="C251" i="12" s="1"/>
  <c r="R250" i="12"/>
  <c r="T249" i="12"/>
  <c r="W249" i="12"/>
  <c r="V249" i="12"/>
  <c r="U249" i="12"/>
  <c r="Q249" i="12"/>
  <c r="S249" i="12"/>
  <c r="A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F257" i="12" s="1"/>
  <c r="B258" i="12"/>
  <c r="G257" i="12" l="1"/>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2" i="4"/>
  <c r="B15" i="10"/>
  <c r="B16" i="10"/>
  <c r="D8" i="10"/>
  <c r="D9" i="10"/>
  <c r="F4" i="10"/>
  <c r="B15" i="8"/>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26" i="4"/>
  <c r="A15"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E15" i="10"/>
  <c r="D15" i="10"/>
  <c r="C15" i="10"/>
  <c r="B17" i="10"/>
  <c r="D16" i="10"/>
  <c r="F16" i="10" s="1"/>
  <c r="E16" i="10"/>
  <c r="C15" i="8"/>
  <c r="D15" i="8"/>
  <c r="E15" i="8"/>
  <c r="G15" i="8" s="1"/>
  <c r="C16" i="8" s="1"/>
  <c r="B16" i="8"/>
  <c r="B18" i="10"/>
  <c r="E17" i="10"/>
  <c r="D17" i="10"/>
  <c r="F17" i="10" s="1"/>
  <c r="B17" i="8"/>
  <c r="E16" i="8"/>
  <c r="D16" i="8"/>
  <c r="F4" i="8"/>
  <c r="F4" i="5"/>
  <c r="E32" i="4"/>
  <c r="D8" i="5"/>
  <c r="D9" i="5" s="1"/>
  <c r="F31" i="4"/>
  <c r="F30" i="4"/>
  <c r="F29" i="4"/>
  <c r="F28" i="4"/>
  <c r="B19" i="10"/>
  <c r="E18" i="10"/>
  <c r="D18" i="10"/>
  <c r="B18" i="8"/>
  <c r="D17" i="8"/>
  <c r="E17" i="8"/>
  <c r="B20" i="10"/>
  <c r="E19" i="10"/>
  <c r="D19" i="10"/>
  <c r="D18" i="8"/>
  <c r="B19" i="8"/>
  <c r="E18" i="8"/>
  <c r="E20" i="10"/>
  <c r="D20" i="10"/>
  <c r="B21" i="10"/>
  <c r="D19" i="8"/>
  <c r="B20" i="8"/>
  <c r="E19" i="8"/>
  <c r="B22" i="10"/>
  <c r="D21" i="10"/>
  <c r="E21" i="10"/>
  <c r="D20" i="8"/>
  <c r="F20" i="8" s="1"/>
  <c r="E20" i="8"/>
  <c r="B21" i="8"/>
  <c r="D22" i="10"/>
  <c r="B23" i="10"/>
  <c r="E22" i="10"/>
  <c r="D21" i="8"/>
  <c r="E21" i="8"/>
  <c r="B22" i="8"/>
  <c r="B24" i="10"/>
  <c r="E23" i="10"/>
  <c r="D23" i="10"/>
  <c r="F23" i="10" s="1"/>
  <c r="D22" i="8"/>
  <c r="E22" i="8"/>
  <c r="B23" i="8"/>
  <c r="E24" i="10"/>
  <c r="B25" i="10"/>
  <c r="D24" i="10"/>
  <c r="D23" i="8"/>
  <c r="E23" i="8"/>
  <c r="B24" i="8"/>
  <c r="E25" i="10"/>
  <c r="B26" i="10"/>
  <c r="D25" i="10"/>
  <c r="D24" i="8"/>
  <c r="E24" i="8"/>
  <c r="B25" i="8"/>
  <c r="E26" i="10"/>
  <c r="D26" i="10"/>
  <c r="B27" i="10"/>
  <c r="D25" i="8"/>
  <c r="B26" i="8"/>
  <c r="E25" i="8"/>
  <c r="E27" i="10"/>
  <c r="D27" i="10"/>
  <c r="B28" i="10"/>
  <c r="D26" i="8"/>
  <c r="B27" i="8"/>
  <c r="E26" i="8"/>
  <c r="B29" i="10"/>
  <c r="E28" i="10"/>
  <c r="D28" i="10"/>
  <c r="D27" i="8"/>
  <c r="B28" i="8"/>
  <c r="E27" i="8"/>
  <c r="B30" i="10"/>
  <c r="D29" i="10"/>
  <c r="E29" i="10"/>
  <c r="D28" i="8"/>
  <c r="E28" i="8"/>
  <c r="B29" i="8"/>
  <c r="D30" i="10"/>
  <c r="B31" i="10"/>
  <c r="E30" i="10"/>
  <c r="D29" i="8"/>
  <c r="B30" i="8"/>
  <c r="E29" i="8"/>
  <c r="B32" i="10"/>
  <c r="E31" i="10"/>
  <c r="D31" i="10"/>
  <c r="D30" i="8"/>
  <c r="B31" i="8"/>
  <c r="E30" i="8"/>
  <c r="E32" i="10"/>
  <c r="D32" i="10"/>
  <c r="B33" i="10"/>
  <c r="D31" i="8"/>
  <c r="B32" i="8"/>
  <c r="E31" i="8"/>
  <c r="B34" i="10"/>
  <c r="D33" i="10"/>
  <c r="E33" i="10"/>
  <c r="D32" i="8"/>
  <c r="E32" i="8"/>
  <c r="B33" i="8"/>
  <c r="D34" i="10"/>
  <c r="B35" i="10"/>
  <c r="E34" i="10"/>
  <c r="D33" i="8"/>
  <c r="E33" i="8"/>
  <c r="B34" i="8"/>
  <c r="B36" i="10"/>
  <c r="E35" i="10"/>
  <c r="D35" i="10"/>
  <c r="D34" i="8"/>
  <c r="B35" i="8"/>
  <c r="E34" i="8"/>
  <c r="B37" i="10"/>
  <c r="E36" i="10"/>
  <c r="D36" i="10"/>
  <c r="D35" i="8"/>
  <c r="E35" i="8"/>
  <c r="B36" i="8"/>
  <c r="E37" i="10"/>
  <c r="D37" i="10"/>
  <c r="F37" i="10" s="1"/>
  <c r="B38" i="10"/>
  <c r="D36" i="8"/>
  <c r="E36" i="8"/>
  <c r="B37" i="8"/>
  <c r="E38" i="10"/>
  <c r="B39" i="10"/>
  <c r="D38" i="10"/>
  <c r="D37" i="8"/>
  <c r="B38" i="8"/>
  <c r="E37" i="8"/>
  <c r="E39" i="10"/>
  <c r="D39" i="10"/>
  <c r="B40" i="10"/>
  <c r="D38" i="8"/>
  <c r="E38" i="8"/>
  <c r="B39" i="8"/>
  <c r="B41" i="10"/>
  <c r="E40" i="10"/>
  <c r="D40" i="10"/>
  <c r="D39" i="8"/>
  <c r="E39" i="8"/>
  <c r="B40" i="8"/>
  <c r="B42" i="10"/>
  <c r="E41" i="10"/>
  <c r="D41" i="10"/>
  <c r="D40" i="8"/>
  <c r="B41" i="8"/>
  <c r="E40" i="8"/>
  <c r="B43" i="10"/>
  <c r="E42" i="10"/>
  <c r="D42" i="10"/>
  <c r="D41" i="8"/>
  <c r="B42" i="8"/>
  <c r="E41" i="8"/>
  <c r="B44" i="10"/>
  <c r="E43" i="10"/>
  <c r="D43" i="10"/>
  <c r="D42" i="8"/>
  <c r="F42" i="8" s="1"/>
  <c r="B43" i="8"/>
  <c r="E42" i="8"/>
  <c r="E44" i="10"/>
  <c r="D44" i="10"/>
  <c r="B45" i="10"/>
  <c r="D43" i="8"/>
  <c r="E43" i="8"/>
  <c r="B44" i="8"/>
  <c r="B46" i="10"/>
  <c r="D45" i="10"/>
  <c r="E45" i="10"/>
  <c r="D44" i="8"/>
  <c r="B45" i="8"/>
  <c r="E44" i="8"/>
  <c r="D46" i="10"/>
  <c r="B47" i="10"/>
  <c r="E46" i="10"/>
  <c r="D45" i="8"/>
  <c r="B46" i="8"/>
  <c r="E45" i="8"/>
  <c r="B48" i="10"/>
  <c r="D47" i="10"/>
  <c r="E47" i="10"/>
  <c r="D46" i="8"/>
  <c r="B47" i="8"/>
  <c r="E46" i="8"/>
  <c r="D48" i="10"/>
  <c r="E48" i="10"/>
  <c r="B49" i="10"/>
  <c r="D47" i="8"/>
  <c r="E47" i="8"/>
  <c r="B48" i="8"/>
  <c r="B50" i="10"/>
  <c r="E49" i="10"/>
  <c r="D49" i="10"/>
  <c r="D48" i="8"/>
  <c r="E48" i="8"/>
  <c r="B49" i="8"/>
  <c r="E50" i="10"/>
  <c r="D50" i="10"/>
  <c r="B51" i="10"/>
  <c r="D49" i="8"/>
  <c r="E49" i="8"/>
  <c r="B50" i="8"/>
  <c r="E51" i="10"/>
  <c r="B52" i="10"/>
  <c r="D51" i="10"/>
  <c r="D50" i="8"/>
  <c r="E50" i="8"/>
  <c r="B51" i="8"/>
  <c r="B53" i="10"/>
  <c r="E52" i="10"/>
  <c r="D52" i="10"/>
  <c r="D51" i="8"/>
  <c r="E51" i="8"/>
  <c r="B52" i="8"/>
  <c r="E53" i="10"/>
  <c r="B54" i="10"/>
  <c r="D53" i="10"/>
  <c r="D52" i="8"/>
  <c r="B53" i="8"/>
  <c r="E52" i="8"/>
  <c r="E54" i="10"/>
  <c r="B55" i="10"/>
  <c r="D54" i="10"/>
  <c r="D53" i="8"/>
  <c r="B54" i="8"/>
  <c r="E53" i="8"/>
  <c r="E55" i="10"/>
  <c r="D55" i="10"/>
  <c r="B56" i="10"/>
  <c r="D54" i="8"/>
  <c r="E54" i="8"/>
  <c r="B55" i="8"/>
  <c r="D56" i="10"/>
  <c r="E56" i="10"/>
  <c r="B57" i="10"/>
  <c r="D55" i="8"/>
  <c r="B56" i="8"/>
  <c r="E55" i="8"/>
  <c r="E57" i="10"/>
  <c r="D57" i="10"/>
  <c r="B58" i="10"/>
  <c r="D56" i="8"/>
  <c r="B57" i="8"/>
  <c r="E56" i="8"/>
  <c r="D58" i="10"/>
  <c r="B59" i="10"/>
  <c r="E58" i="10"/>
  <c r="D57" i="8"/>
  <c r="B58" i="8"/>
  <c r="E57" i="8"/>
  <c r="B60" i="10"/>
  <c r="D59" i="10"/>
  <c r="F59" i="10" s="1"/>
  <c r="E59" i="10"/>
  <c r="D58" i="8"/>
  <c r="B59" i="8"/>
  <c r="E58" i="8"/>
  <c r="B61" i="10"/>
  <c r="E60" i="10"/>
  <c r="D60" i="10"/>
  <c r="D59" i="8"/>
  <c r="B60" i="8"/>
  <c r="E59" i="8"/>
  <c r="D61" i="10"/>
  <c r="E61" i="10"/>
  <c r="B62" i="10"/>
  <c r="D60" i="8"/>
  <c r="F60" i="8" s="1"/>
  <c r="B61" i="8"/>
  <c r="E60" i="8"/>
  <c r="B63" i="10"/>
  <c r="E62" i="10"/>
  <c r="D62" i="10"/>
  <c r="D61" i="8"/>
  <c r="B62" i="8"/>
  <c r="E61" i="8"/>
  <c r="E63" i="10"/>
  <c r="D63" i="10"/>
  <c r="B64" i="10"/>
  <c r="D62" i="8"/>
  <c r="B63" i="8"/>
  <c r="E62" i="8"/>
  <c r="D64" i="10"/>
  <c r="B65" i="10"/>
  <c r="E64" i="10"/>
  <c r="D63" i="8"/>
  <c r="E63" i="8"/>
  <c r="B64" i="8"/>
  <c r="B66" i="10"/>
  <c r="E65" i="10"/>
  <c r="D65" i="10"/>
  <c r="D64" i="8"/>
  <c r="E64" i="8"/>
  <c r="B65" i="8"/>
  <c r="D66" i="10"/>
  <c r="B67" i="10"/>
  <c r="E66" i="10"/>
  <c r="D65" i="8"/>
  <c r="B66" i="8"/>
  <c r="E65" i="8"/>
  <c r="E67" i="10"/>
  <c r="D67" i="10"/>
  <c r="B68" i="10"/>
  <c r="D66" i="8"/>
  <c r="E66" i="8"/>
  <c r="B67" i="8"/>
  <c r="D68" i="10"/>
  <c r="B69" i="10"/>
  <c r="E68" i="10"/>
  <c r="D67" i="8"/>
  <c r="E67" i="8"/>
  <c r="B68" i="8"/>
  <c r="E69" i="10"/>
  <c r="D69" i="10"/>
  <c r="B70" i="10"/>
  <c r="D68" i="8"/>
  <c r="F68" i="8" s="1"/>
  <c r="E68" i="8"/>
  <c r="B69" i="8"/>
  <c r="D70" i="10"/>
  <c r="E70" i="10"/>
  <c r="B71" i="10"/>
  <c r="D69" i="8"/>
  <c r="E69" i="8"/>
  <c r="B70" i="8"/>
  <c r="B72" i="10"/>
  <c r="E71" i="10"/>
  <c r="D71" i="10"/>
  <c r="D70" i="8"/>
  <c r="B71" i="8"/>
  <c r="E70" i="8"/>
  <c r="E72" i="10"/>
  <c r="B73" i="10"/>
  <c r="D72" i="10"/>
  <c r="D71" i="8"/>
  <c r="B72" i="8"/>
  <c r="E71" i="8"/>
  <c r="E73" i="10"/>
  <c r="D73" i="10"/>
  <c r="B74" i="10"/>
  <c r="D72" i="8"/>
  <c r="B73" i="8"/>
  <c r="E72" i="8"/>
  <c r="E74" i="10"/>
  <c r="F74" i="10" s="1"/>
  <c r="B75" i="10"/>
  <c r="D74" i="10"/>
  <c r="D73" i="8"/>
  <c r="B74" i="8"/>
  <c r="B75" i="8"/>
  <c r="E73" i="8"/>
  <c r="E75" i="10"/>
  <c r="D75" i="10"/>
  <c r="B76" i="10"/>
  <c r="D75" i="8"/>
  <c r="B76" i="8"/>
  <c r="E75" i="8"/>
  <c r="F75" i="8"/>
  <c r="E74" i="8"/>
  <c r="D74" i="8"/>
  <c r="A75" i="8"/>
  <c r="A76" i="8"/>
  <c r="D76" i="10"/>
  <c r="E76" i="10"/>
  <c r="B77" i="10"/>
  <c r="E76" i="8"/>
  <c r="D76" i="8"/>
  <c r="F76" i="8"/>
  <c r="B77" i="8"/>
  <c r="B78" i="10"/>
  <c r="E77" i="10"/>
  <c r="D77" i="10"/>
  <c r="E77" i="8"/>
  <c r="B78" i="8"/>
  <c r="D77" i="8"/>
  <c r="F77" i="8"/>
  <c r="A77" i="8"/>
  <c r="B79" i="10"/>
  <c r="E78" i="10"/>
  <c r="D78" i="10"/>
  <c r="B79" i="8"/>
  <c r="A78" i="8"/>
  <c r="D78" i="8"/>
  <c r="F78" i="8"/>
  <c r="E78" i="8"/>
  <c r="E79" i="10"/>
  <c r="B80" i="10"/>
  <c r="D79" i="10"/>
  <c r="A79" i="8"/>
  <c r="D79" i="8"/>
  <c r="E79" i="8"/>
  <c r="B80" i="8"/>
  <c r="C75" i="8"/>
  <c r="G75" i="8"/>
  <c r="C76" i="8"/>
  <c r="G76" i="8"/>
  <c r="C77" i="8"/>
  <c r="G77" i="8"/>
  <c r="C78" i="8"/>
  <c r="G78" i="8"/>
  <c r="C79" i="8"/>
  <c r="B81" i="10"/>
  <c r="E80" i="10"/>
  <c r="D80" i="10"/>
  <c r="G79" i="8"/>
  <c r="F79" i="8"/>
  <c r="C80" i="8"/>
  <c r="B81" i="8"/>
  <c r="E80" i="8"/>
  <c r="A80" i="8"/>
  <c r="D80" i="8"/>
  <c r="E81" i="10"/>
  <c r="B82" i="10"/>
  <c r="D81" i="10"/>
  <c r="G80" i="8"/>
  <c r="F80" i="8"/>
  <c r="C81" i="8"/>
  <c r="D81" i="8"/>
  <c r="A81" i="8"/>
  <c r="E81" i="8"/>
  <c r="G81" i="8"/>
  <c r="B82" i="8"/>
  <c r="D82" i="10"/>
  <c r="E82" i="10"/>
  <c r="B83" i="10"/>
  <c r="A82" i="8"/>
  <c r="D82" i="8"/>
  <c r="E82" i="8"/>
  <c r="G82" i="8"/>
  <c r="B83" i="8"/>
  <c r="C82" i="8"/>
  <c r="F81" i="8"/>
  <c r="B84" i="10"/>
  <c r="E83" i="10"/>
  <c r="D83" i="10"/>
  <c r="F82" i="8"/>
  <c r="D83" i="8"/>
  <c r="C83" i="8"/>
  <c r="E83" i="8"/>
  <c r="G83" i="8"/>
  <c r="A83" i="8"/>
  <c r="B84" i="8"/>
  <c r="F83" i="8"/>
  <c r="B85" i="10"/>
  <c r="E84" i="10"/>
  <c r="D84" i="10"/>
  <c r="F84" i="10" s="1"/>
  <c r="D84" i="8"/>
  <c r="C84" i="8"/>
  <c r="B85" i="8"/>
  <c r="A84" i="8"/>
  <c r="E84" i="8"/>
  <c r="F84" i="8"/>
  <c r="D85" i="10"/>
  <c r="B86" i="10"/>
  <c r="E85" i="10"/>
  <c r="B86" i="8"/>
  <c r="D85" i="8"/>
  <c r="E85" i="8"/>
  <c r="F85" i="8"/>
  <c r="A85" i="8"/>
  <c r="G84" i="8"/>
  <c r="C85" i="8"/>
  <c r="G85" i="8"/>
  <c r="B87" i="10"/>
  <c r="D86" i="10"/>
  <c r="E86" i="10"/>
  <c r="A86" i="8"/>
  <c r="D86" i="8"/>
  <c r="F86" i="8"/>
  <c r="E86" i="8"/>
  <c r="B87" i="8"/>
  <c r="C86" i="8"/>
  <c r="G86" i="8"/>
  <c r="B88" i="10"/>
  <c r="D87" i="10"/>
  <c r="E87" i="10"/>
  <c r="E87" i="8"/>
  <c r="A87" i="8"/>
  <c r="C87" i="8"/>
  <c r="G87" i="8"/>
  <c r="D87" i="8"/>
  <c r="F87" i="8"/>
  <c r="B88" i="8"/>
  <c r="B89" i="10"/>
  <c r="E88" i="10"/>
  <c r="D88" i="10"/>
  <c r="C88" i="8"/>
  <c r="E88" i="8"/>
  <c r="D88" i="8"/>
  <c r="F88" i="8"/>
  <c r="A88" i="8"/>
  <c r="B89" i="8"/>
  <c r="E89" i="10"/>
  <c r="D89" i="10"/>
  <c r="B90" i="10"/>
  <c r="D89" i="8"/>
  <c r="E89" i="8"/>
  <c r="F89" i="8"/>
  <c r="B90" i="8"/>
  <c r="A89" i="8"/>
  <c r="G88" i="8"/>
  <c r="C89" i="8"/>
  <c r="G89" i="8"/>
  <c r="E90" i="10"/>
  <c r="B91" i="10"/>
  <c r="D90" i="10"/>
  <c r="A90" i="8"/>
  <c r="C90" i="8"/>
  <c r="D90" i="8"/>
  <c r="B91" i="8"/>
  <c r="E90" i="8"/>
  <c r="E91" i="10"/>
  <c r="B92" i="10"/>
  <c r="D91" i="10"/>
  <c r="A91" i="8"/>
  <c r="D91" i="8"/>
  <c r="E91" i="8"/>
  <c r="B92" i="8"/>
  <c r="G90" i="8"/>
  <c r="C91" i="8"/>
  <c r="F90" i="8"/>
  <c r="E92" i="10"/>
  <c r="D92" i="10"/>
  <c r="B93" i="10"/>
  <c r="A92" i="8"/>
  <c r="E92" i="8"/>
  <c r="D92" i="8"/>
  <c r="F92" i="8"/>
  <c r="B93" i="8"/>
  <c r="G91" i="8"/>
  <c r="C92" i="8"/>
  <c r="G92" i="8"/>
  <c r="F91" i="8"/>
  <c r="D93" i="10"/>
  <c r="E93" i="10"/>
  <c r="B94" i="10"/>
  <c r="A93" i="8"/>
  <c r="D93" i="8"/>
  <c r="B94" i="8"/>
  <c r="E93" i="8"/>
  <c r="C93" i="8"/>
  <c r="B95" i="10"/>
  <c r="E94" i="10"/>
  <c r="D94" i="10"/>
  <c r="G93" i="8"/>
  <c r="D94" i="8"/>
  <c r="E94" i="8"/>
  <c r="B95" i="8"/>
  <c r="A94" i="8"/>
  <c r="C94" i="8"/>
  <c r="G94" i="8"/>
  <c r="F93" i="8"/>
  <c r="D95" i="10"/>
  <c r="E95" i="10"/>
  <c r="B96" i="10"/>
  <c r="B96" i="8"/>
  <c r="D95" i="8"/>
  <c r="A95" i="8"/>
  <c r="C95" i="8"/>
  <c r="E95" i="8"/>
  <c r="F95" i="8"/>
  <c r="F94" i="8"/>
  <c r="B97" i="10"/>
  <c r="E96" i="10"/>
  <c r="D96" i="10"/>
  <c r="G95" i="8"/>
  <c r="C96" i="8"/>
  <c r="D96" i="8"/>
  <c r="B97" i="8"/>
  <c r="E96" i="8"/>
  <c r="A96" i="8"/>
  <c r="G96" i="8"/>
  <c r="C97" i="8"/>
  <c r="D97" i="10"/>
  <c r="B98" i="10"/>
  <c r="E97" i="10"/>
  <c r="F96" i="8"/>
  <c r="B98" i="8"/>
  <c r="D97" i="8"/>
  <c r="E97" i="8"/>
  <c r="G97" i="8"/>
  <c r="A97" i="8"/>
  <c r="D98" i="10"/>
  <c r="F98" i="10" s="1"/>
  <c r="E98" i="10"/>
  <c r="B99" i="10"/>
  <c r="F97" i="8"/>
  <c r="A98" i="8"/>
  <c r="E98" i="8"/>
  <c r="C98" i="8"/>
  <c r="D98" i="8"/>
  <c r="F98" i="8"/>
  <c r="B99" i="8"/>
  <c r="B100" i="10"/>
  <c r="D99" i="10"/>
  <c r="E99" i="10"/>
  <c r="E99" i="8"/>
  <c r="B100" i="8"/>
  <c r="A99" i="8"/>
  <c r="D99" i="8"/>
  <c r="F99" i="8"/>
  <c r="G98" i="8"/>
  <c r="C99" i="8"/>
  <c r="G99" i="8"/>
  <c r="B101" i="10"/>
  <c r="E100" i="10"/>
  <c r="D100" i="10"/>
  <c r="C100" i="8"/>
  <c r="E100" i="8"/>
  <c r="A100" i="8"/>
  <c r="G100" i="8"/>
  <c r="B101" i="8"/>
  <c r="D100" i="8"/>
  <c r="F100" i="8"/>
  <c r="B102" i="10"/>
  <c r="E101" i="10"/>
  <c r="D101" i="10"/>
  <c r="C101" i="8"/>
  <c r="D101" i="8"/>
  <c r="F101" i="8"/>
  <c r="E101" i="8"/>
  <c r="G101" i="8"/>
  <c r="B102" i="8"/>
  <c r="A101" i="8"/>
  <c r="B103" i="10"/>
  <c r="D102" i="10"/>
  <c r="E102" i="10"/>
  <c r="B103" i="8"/>
  <c r="C102" i="8"/>
  <c r="D102" i="8"/>
  <c r="E102" i="8"/>
  <c r="G102" i="8"/>
  <c r="A102" i="8"/>
  <c r="E103" i="10"/>
  <c r="B104" i="10"/>
  <c r="D103" i="10"/>
  <c r="F102" i="8"/>
  <c r="A103" i="8"/>
  <c r="C103" i="8"/>
  <c r="D103" i="8"/>
  <c r="F103" i="8"/>
  <c r="B104" i="8"/>
  <c r="E103" i="8"/>
  <c r="G103" i="8"/>
  <c r="E104" i="10"/>
  <c r="B105" i="10"/>
  <c r="D104" i="10"/>
  <c r="A104" i="8"/>
  <c r="C104" i="8"/>
  <c r="E104" i="8"/>
  <c r="D104" i="8"/>
  <c r="F104" i="8"/>
  <c r="B105" i="8"/>
  <c r="B106" i="10"/>
  <c r="E105" i="10"/>
  <c r="D105" i="10"/>
  <c r="A105" i="8"/>
  <c r="D105" i="8"/>
  <c r="B106" i="8"/>
  <c r="E105" i="8"/>
  <c r="G104" i="8"/>
  <c r="C105" i="8"/>
  <c r="G105" i="8"/>
  <c r="B107" i="10"/>
  <c r="D106" i="10"/>
  <c r="E106" i="10"/>
  <c r="D106" i="8"/>
  <c r="E106" i="8"/>
  <c r="F106" i="8"/>
  <c r="B107" i="8"/>
  <c r="C106" i="8"/>
  <c r="G106" i="8"/>
  <c r="A106" i="8"/>
  <c r="F105" i="8"/>
  <c r="B108" i="10"/>
  <c r="E107" i="10"/>
  <c r="D107" i="10"/>
  <c r="B108" i="8"/>
  <c r="D107" i="8"/>
  <c r="A107" i="8"/>
  <c r="E107" i="8"/>
  <c r="G107" i="8"/>
  <c r="C107" i="8"/>
  <c r="B109" i="10"/>
  <c r="E108" i="10"/>
  <c r="D108" i="10"/>
  <c r="F107" i="8"/>
  <c r="C108" i="8"/>
  <c r="D108" i="8"/>
  <c r="B109" i="8"/>
  <c r="E108" i="8"/>
  <c r="G108" i="8"/>
  <c r="A108" i="8"/>
  <c r="B110" i="10"/>
  <c r="D109" i="10"/>
  <c r="E109" i="10"/>
  <c r="B110" i="8"/>
  <c r="A109" i="8"/>
  <c r="C109" i="8"/>
  <c r="D109" i="8"/>
  <c r="E109" i="8"/>
  <c r="F108" i="8"/>
  <c r="D110" i="10"/>
  <c r="E110" i="10"/>
  <c r="B111" i="10"/>
  <c r="F109" i="8"/>
  <c r="G109" i="8"/>
  <c r="A110" i="8"/>
  <c r="D110" i="8"/>
  <c r="C110" i="8"/>
  <c r="B111" i="8"/>
  <c r="E110" i="8"/>
  <c r="F110" i="8"/>
  <c r="B112" i="10"/>
  <c r="D111" i="10"/>
  <c r="E111" i="10"/>
  <c r="E111" i="8"/>
  <c r="D111" i="8"/>
  <c r="F111" i="8"/>
  <c r="B112" i="8"/>
  <c r="A111" i="8"/>
  <c r="G110" i="8"/>
  <c r="C111" i="8"/>
  <c r="G111" i="8"/>
  <c r="B113" i="10"/>
  <c r="E112" i="10"/>
  <c r="D112" i="10"/>
  <c r="C112" i="8"/>
  <c r="E112" i="8"/>
  <c r="A112" i="8"/>
  <c r="G112" i="8"/>
  <c r="B113" i="8"/>
  <c r="D112" i="8"/>
  <c r="F112" i="8"/>
  <c r="D113" i="10"/>
  <c r="B114" i="10"/>
  <c r="E113" i="10"/>
  <c r="C113" i="8"/>
  <c r="E113" i="8"/>
  <c r="A113" i="8"/>
  <c r="B114" i="8"/>
  <c r="D113" i="8"/>
  <c r="F113" i="8"/>
  <c r="E114" i="10"/>
  <c r="D114" i="10"/>
  <c r="B115" i="10"/>
  <c r="B115" i="8"/>
  <c r="A114" i="8"/>
  <c r="E114" i="8"/>
  <c r="D114" i="8"/>
  <c r="F114" i="8"/>
  <c r="G113" i="8"/>
  <c r="C114" i="8"/>
  <c r="E115" i="10"/>
  <c r="D115" i="10"/>
  <c r="B116" i="10"/>
  <c r="G114" i="8"/>
  <c r="A115" i="8"/>
  <c r="C115" i="8"/>
  <c r="D115" i="8"/>
  <c r="B116" i="8"/>
  <c r="E115" i="8"/>
  <c r="G115" i="8"/>
  <c r="E116" i="10"/>
  <c r="D116" i="10"/>
  <c r="B117" i="10"/>
  <c r="A116" i="8"/>
  <c r="C116" i="8"/>
  <c r="E116" i="8"/>
  <c r="D116" i="8"/>
  <c r="F116" i="8"/>
  <c r="B117" i="8"/>
  <c r="F115" i="8"/>
  <c r="E117" i="10"/>
  <c r="B118" i="10"/>
  <c r="D117" i="10"/>
  <c r="G116" i="8"/>
  <c r="A117" i="8"/>
  <c r="D117" i="8"/>
  <c r="E117" i="8"/>
  <c r="B118" i="8"/>
  <c r="C117" i="8"/>
  <c r="E118" i="10"/>
  <c r="D118" i="10"/>
  <c r="B119" i="10"/>
  <c r="D118" i="8"/>
  <c r="B119" i="8"/>
  <c r="A118" i="8"/>
  <c r="E118" i="8"/>
  <c r="F118" i="8"/>
  <c r="G117" i="8"/>
  <c r="C118" i="8"/>
  <c r="G118" i="8"/>
  <c r="F117" i="8"/>
  <c r="E119" i="10"/>
  <c r="B120" i="10"/>
  <c r="D119" i="10"/>
  <c r="B120" i="8"/>
  <c r="D119" i="8"/>
  <c r="C119" i="8"/>
  <c r="A119" i="8"/>
  <c r="E119" i="8"/>
  <c r="G119" i="8"/>
  <c r="E120" i="10"/>
  <c r="D120" i="10"/>
  <c r="B121" i="10"/>
  <c r="F119" i="8"/>
  <c r="C120" i="8"/>
  <c r="D120" i="8"/>
  <c r="B121" i="8"/>
  <c r="A120" i="8"/>
  <c r="E120" i="8"/>
  <c r="G120" i="8"/>
  <c r="E121" i="10"/>
  <c r="B122" i="10"/>
  <c r="D121" i="10"/>
  <c r="F120" i="8"/>
  <c r="B122" i="8"/>
  <c r="A121" i="8"/>
  <c r="C121" i="8"/>
  <c r="D121" i="8"/>
  <c r="F121" i="8"/>
  <c r="E121" i="8"/>
  <c r="D122" i="10"/>
  <c r="F122" i="10" s="1"/>
  <c r="E122" i="10"/>
  <c r="B123" i="10"/>
  <c r="G121" i="8"/>
  <c r="A122" i="8"/>
  <c r="E122" i="8"/>
  <c r="C122" i="8"/>
  <c r="G122" i="8"/>
  <c r="B123" i="8"/>
  <c r="D122" i="8"/>
  <c r="F122" i="8"/>
  <c r="B124" i="10"/>
  <c r="D123" i="10"/>
  <c r="E123" i="10"/>
  <c r="E123" i="8"/>
  <c r="C123" i="8"/>
  <c r="D123" i="8"/>
  <c r="F123" i="8"/>
  <c r="B124" i="8"/>
  <c r="A123" i="8"/>
  <c r="B125" i="10"/>
  <c r="E124" i="10"/>
  <c r="D124" i="10"/>
  <c r="E124" i="8"/>
  <c r="A124" i="8"/>
  <c r="D124" i="8"/>
  <c r="F124" i="8"/>
  <c r="B125" i="8"/>
  <c r="G123" i="8"/>
  <c r="C124" i="8"/>
  <c r="G124" i="8"/>
  <c r="D125" i="10"/>
  <c r="B126" i="10"/>
  <c r="E125" i="10"/>
  <c r="C125" i="8"/>
  <c r="D125" i="8"/>
  <c r="F125" i="8"/>
  <c r="E125" i="8"/>
  <c r="B126" i="8"/>
  <c r="A125" i="8"/>
  <c r="B127" i="10"/>
  <c r="E126" i="10"/>
  <c r="D126" i="10"/>
  <c r="B127" i="8"/>
  <c r="D126" i="8"/>
  <c r="F126" i="8"/>
  <c r="A126" i="8"/>
  <c r="E126" i="8"/>
  <c r="G125" i="8"/>
  <c r="C126" i="8"/>
  <c r="G126" i="8"/>
  <c r="E127" i="10"/>
  <c r="B128" i="10"/>
  <c r="D127" i="10"/>
  <c r="A127" i="8"/>
  <c r="C127" i="8"/>
  <c r="D127" i="8"/>
  <c r="E127" i="8"/>
  <c r="G127" i="8"/>
  <c r="B128" i="8"/>
  <c r="E128" i="10"/>
  <c r="B129" i="10"/>
  <c r="D128" i="10"/>
  <c r="F127" i="8"/>
  <c r="A128" i="8"/>
  <c r="C128" i="8"/>
  <c r="B129" i="8"/>
  <c r="D128" i="8"/>
  <c r="E128" i="8"/>
  <c r="E129" i="10"/>
  <c r="D129" i="10"/>
  <c r="B130" i="10"/>
  <c r="G128" i="8"/>
  <c r="F128" i="8"/>
  <c r="A129" i="8"/>
  <c r="D129" i="8"/>
  <c r="C129" i="8"/>
  <c r="E129" i="8"/>
  <c r="G129" i="8"/>
  <c r="B130" i="8"/>
  <c r="B131" i="10"/>
  <c r="E130" i="10"/>
  <c r="D130" i="10"/>
  <c r="D130" i="8"/>
  <c r="E130" i="8"/>
  <c r="B131" i="8"/>
  <c r="A130" i="8"/>
  <c r="C130" i="8"/>
  <c r="G130" i="8"/>
  <c r="F129" i="8"/>
  <c r="E131" i="10"/>
  <c r="D131" i="10"/>
  <c r="B132" i="10"/>
  <c r="B132" i="8"/>
  <c r="D131" i="8"/>
  <c r="A131" i="8"/>
  <c r="E131" i="8"/>
  <c r="F131" i="8"/>
  <c r="C131" i="8"/>
  <c r="G131" i="8"/>
  <c r="C132" i="8"/>
  <c r="F130" i="8"/>
  <c r="E132" i="10"/>
  <c r="B133" i="10"/>
  <c r="D132" i="10"/>
  <c r="G132" i="8"/>
  <c r="D132" i="8"/>
  <c r="A132" i="8"/>
  <c r="E132" i="8"/>
  <c r="F132" i="8"/>
  <c r="B133" i="8"/>
  <c r="E133" i="10"/>
  <c r="D133" i="10"/>
  <c r="B134" i="10"/>
  <c r="B134" i="8"/>
  <c r="A133" i="8"/>
  <c r="C133" i="8"/>
  <c r="D133" i="8"/>
  <c r="E133" i="8"/>
  <c r="D134" i="10"/>
  <c r="E134" i="10"/>
  <c r="B135" i="10"/>
  <c r="F133" i="8"/>
  <c r="G133" i="8"/>
  <c r="A134" i="8"/>
  <c r="E134" i="8"/>
  <c r="B135" i="8"/>
  <c r="C134" i="8"/>
  <c r="G134" i="8"/>
  <c r="D134" i="8"/>
  <c r="F134" i="8"/>
  <c r="B136" i="10"/>
  <c r="D135" i="10"/>
  <c r="G135" i="10"/>
  <c r="F135" i="10"/>
  <c r="E135" i="10"/>
  <c r="C135" i="10"/>
  <c r="A135" i="10"/>
  <c r="A135" i="8"/>
  <c r="E135" i="8"/>
  <c r="B136" i="8"/>
  <c r="C135" i="8"/>
  <c r="G135" i="8"/>
  <c r="D135" i="8"/>
  <c r="F135" i="8"/>
  <c r="D136" i="10"/>
  <c r="B137" i="10"/>
  <c r="G136" i="10"/>
  <c r="A136" i="10"/>
  <c r="C136" i="10"/>
  <c r="F136" i="10"/>
  <c r="E136" i="10"/>
  <c r="C136" i="8"/>
  <c r="E136" i="8"/>
  <c r="G136" i="8"/>
  <c r="A136" i="8"/>
  <c r="D136" i="8"/>
  <c r="F136" i="8"/>
  <c r="B137" i="8"/>
  <c r="F20" i="4"/>
  <c r="F21" i="4"/>
  <c r="B138" i="10"/>
  <c r="G137" i="10"/>
  <c r="F137" i="10"/>
  <c r="D137" i="10"/>
  <c r="E137" i="10"/>
  <c r="C137" i="10"/>
  <c r="A137" i="10"/>
  <c r="C137" i="8"/>
  <c r="G137" i="8"/>
  <c r="E137" i="8"/>
  <c r="B138" i="8"/>
  <c r="A137" i="8"/>
  <c r="D137" i="8"/>
  <c r="F137" i="8"/>
  <c r="G138" i="10"/>
  <c r="B139" i="10"/>
  <c r="D138" i="10"/>
  <c r="C138" i="10"/>
  <c r="A138" i="10"/>
  <c r="F138" i="10"/>
  <c r="E138" i="10"/>
  <c r="B139" i="8"/>
  <c r="C138" i="8"/>
  <c r="A138" i="8"/>
  <c r="D138" i="8"/>
  <c r="F138" i="8"/>
  <c r="E138" i="8"/>
  <c r="G138" i="8"/>
  <c r="G139" i="10"/>
  <c r="E139" i="10"/>
  <c r="B140" i="10"/>
  <c r="F139" i="10"/>
  <c r="D139" i="10"/>
  <c r="C139" i="10"/>
  <c r="A139" i="10"/>
  <c r="A139" i="8"/>
  <c r="D139" i="8"/>
  <c r="F139" i="8"/>
  <c r="C139" i="8"/>
  <c r="G139" i="8"/>
  <c r="B140" i="8"/>
  <c r="E139" i="8"/>
  <c r="E140" i="10"/>
  <c r="F140" i="10"/>
  <c r="D140" i="10"/>
  <c r="C140" i="10"/>
  <c r="G140" i="10"/>
  <c r="B141" i="10"/>
  <c r="A140" i="10"/>
  <c r="E140" i="8"/>
  <c r="C140" i="8"/>
  <c r="A140" i="8"/>
  <c r="B141" i="8"/>
  <c r="G140" i="8"/>
  <c r="D140" i="8"/>
  <c r="F140" i="8"/>
  <c r="E141" i="10"/>
  <c r="C141" i="10"/>
  <c r="D141" i="10"/>
  <c r="G141" i="10"/>
  <c r="B142" i="10"/>
  <c r="A141" i="10"/>
  <c r="F141" i="10"/>
  <c r="E141" i="8"/>
  <c r="D141" i="8"/>
  <c r="F141" i="8"/>
  <c r="C141" i="8"/>
  <c r="G141" i="8"/>
  <c r="B142" i="8"/>
  <c r="A141" i="8"/>
  <c r="C142" i="10"/>
  <c r="G142" i="10"/>
  <c r="F142" i="10"/>
  <c r="E142" i="10"/>
  <c r="D142" i="10"/>
  <c r="A142" i="10"/>
  <c r="B143" i="10"/>
  <c r="C142" i="8"/>
  <c r="E142" i="8"/>
  <c r="G142" i="8"/>
  <c r="B143" i="8"/>
  <c r="D142" i="8"/>
  <c r="F142" i="8"/>
  <c r="A142" i="8"/>
  <c r="C143" i="10"/>
  <c r="A143" i="10"/>
  <c r="F143" i="10"/>
  <c r="D143" i="10"/>
  <c r="B144" i="10"/>
  <c r="G143" i="10"/>
  <c r="E143" i="10"/>
  <c r="C143" i="8"/>
  <c r="A143" i="8"/>
  <c r="B144" i="8"/>
  <c r="D143" i="8"/>
  <c r="F143" i="8"/>
  <c r="E143" i="8"/>
  <c r="G143" i="8"/>
  <c r="F144" i="10"/>
  <c r="A144" i="10"/>
  <c r="B145" i="10"/>
  <c r="G144" i="10"/>
  <c r="E144" i="10"/>
  <c r="C144" i="10"/>
  <c r="D144" i="10"/>
  <c r="D144" i="8"/>
  <c r="F144" i="8"/>
  <c r="B145" i="8"/>
  <c r="E144" i="8"/>
  <c r="C144" i="8"/>
  <c r="G144" i="8"/>
  <c r="A144" i="8"/>
  <c r="A145" i="10"/>
  <c r="F145" i="10"/>
  <c r="C145" i="10"/>
  <c r="D145" i="10"/>
  <c r="B146" i="10"/>
  <c r="G145" i="10"/>
  <c r="E145" i="10"/>
  <c r="E145" i="8"/>
  <c r="D145" i="8"/>
  <c r="F145" i="8"/>
  <c r="B146" i="8"/>
  <c r="C145" i="8"/>
  <c r="G145" i="8"/>
  <c r="A145" i="8"/>
  <c r="F146" i="10"/>
  <c r="D146" i="10"/>
  <c r="A146" i="10"/>
  <c r="B147" i="10"/>
  <c r="E146" i="10"/>
  <c r="G146" i="10"/>
  <c r="C146" i="10"/>
  <c r="E146" i="8"/>
  <c r="C146" i="8"/>
  <c r="G146" i="8"/>
  <c r="D146" i="8"/>
  <c r="F146" i="8"/>
  <c r="A146" i="8"/>
  <c r="B147" i="8"/>
  <c r="B148" i="10"/>
  <c r="D147" i="10"/>
  <c r="E147" i="10"/>
  <c r="C147" i="10"/>
  <c r="A147" i="10"/>
  <c r="G147" i="10"/>
  <c r="F147" i="10"/>
  <c r="E147" i="8"/>
  <c r="A147" i="8"/>
  <c r="B148" i="8"/>
  <c r="C147" i="8"/>
  <c r="G147" i="8"/>
  <c r="D147" i="8"/>
  <c r="F147" i="8"/>
  <c r="D148" i="10"/>
  <c r="B149" i="10"/>
  <c r="C148" i="10"/>
  <c r="G148" i="10"/>
  <c r="F148" i="10"/>
  <c r="E148" i="10"/>
  <c r="A148" i="10"/>
  <c r="E148" i="8"/>
  <c r="D148" i="8"/>
  <c r="F148" i="8"/>
  <c r="A148" i="8"/>
  <c r="B149" i="8"/>
  <c r="C148" i="8"/>
  <c r="G148" i="8"/>
  <c r="B150" i="10"/>
  <c r="G149" i="10"/>
  <c r="F149" i="10"/>
  <c r="E149" i="10"/>
  <c r="D149" i="10"/>
  <c r="C149" i="10"/>
  <c r="A149" i="10"/>
  <c r="A149" i="8"/>
  <c r="D149" i="8"/>
  <c r="F149" i="8"/>
  <c r="C149" i="8"/>
  <c r="G149" i="8"/>
  <c r="B150" i="8"/>
  <c r="E149" i="8"/>
  <c r="G150" i="10"/>
  <c r="E150" i="10"/>
  <c r="B151" i="10"/>
  <c r="A150" i="10"/>
  <c r="D150" i="10"/>
  <c r="F150" i="10"/>
  <c r="C150" i="10"/>
  <c r="B151" i="8"/>
  <c r="C150" i="8"/>
  <c r="G150" i="8"/>
  <c r="D150" i="8"/>
  <c r="F150" i="8"/>
  <c r="A150" i="8"/>
  <c r="E150" i="8"/>
  <c r="G151" i="10"/>
  <c r="E151" i="10"/>
  <c r="B152" i="10"/>
  <c r="F151" i="10"/>
  <c r="D151" i="10"/>
  <c r="A151" i="10"/>
  <c r="C151" i="10"/>
  <c r="B152" i="8"/>
  <c r="C151" i="8"/>
  <c r="G151" i="8"/>
  <c r="D151" i="8"/>
  <c r="F151" i="8"/>
  <c r="E151" i="8"/>
  <c r="A151" i="8"/>
  <c r="E152" i="10"/>
  <c r="G152" i="10"/>
  <c r="A152" i="10"/>
  <c r="D152" i="10"/>
  <c r="C152" i="10"/>
  <c r="B153" i="10"/>
  <c r="F152" i="10"/>
  <c r="C152" i="8"/>
  <c r="G152" i="8"/>
  <c r="E152" i="8"/>
  <c r="D152" i="8"/>
  <c r="F152" i="8"/>
  <c r="B153" i="8"/>
  <c r="A152" i="8"/>
  <c r="E153" i="10"/>
  <c r="C153" i="10"/>
  <c r="B154" i="10"/>
  <c r="G153" i="10"/>
  <c r="D153" i="10"/>
  <c r="F153" i="10"/>
  <c r="A153" i="10"/>
  <c r="D153" i="8"/>
  <c r="F153" i="8"/>
  <c r="A153" i="8"/>
  <c r="C153" i="8"/>
  <c r="G153" i="8"/>
  <c r="B154" i="8"/>
  <c r="E153" i="8"/>
  <c r="C154" i="10"/>
  <c r="B155" i="10"/>
  <c r="D154" i="10"/>
  <c r="A154" i="10"/>
  <c r="E154" i="10"/>
  <c r="G154" i="10"/>
  <c r="F154" i="10"/>
  <c r="C154" i="8"/>
  <c r="G154" i="8"/>
  <c r="D154" i="8"/>
  <c r="F154" i="8"/>
  <c r="E154" i="8"/>
  <c r="B155" i="8"/>
  <c r="A154" i="8"/>
  <c r="C155" i="10"/>
  <c r="A155" i="10"/>
  <c r="B156" i="10"/>
  <c r="F155" i="10"/>
  <c r="G155" i="10"/>
  <c r="E155" i="10"/>
  <c r="D155" i="10"/>
  <c r="C155" i="8"/>
  <c r="G155" i="8"/>
  <c r="E155" i="8"/>
  <c r="B156" i="8"/>
  <c r="A155" i="8"/>
  <c r="D155" i="8"/>
  <c r="F155" i="8"/>
  <c r="F156" i="10"/>
  <c r="A156" i="10"/>
  <c r="E156" i="10"/>
  <c r="D156" i="10"/>
  <c r="C156" i="10"/>
  <c r="B157" i="10"/>
  <c r="G156" i="10"/>
  <c r="E156" i="8"/>
  <c r="C156" i="8"/>
  <c r="G156" i="8"/>
  <c r="A156" i="8"/>
  <c r="B157" i="8"/>
  <c r="D156" i="8"/>
  <c r="F156" i="8"/>
  <c r="A157" i="10"/>
  <c r="F157" i="10"/>
  <c r="D157" i="10"/>
  <c r="E157" i="10"/>
  <c r="B158" i="10"/>
  <c r="G157" i="10"/>
  <c r="C157" i="10"/>
  <c r="E157" i="8"/>
  <c r="G157" i="8"/>
  <c r="B158" i="8"/>
  <c r="C157" i="8"/>
  <c r="A157" i="8"/>
  <c r="D157" i="8"/>
  <c r="F157" i="8"/>
  <c r="F158" i="10"/>
  <c r="D158" i="10"/>
  <c r="G158" i="10"/>
  <c r="E158" i="10"/>
  <c r="C158" i="10"/>
  <c r="A158" i="10"/>
  <c r="B159" i="10"/>
  <c r="C158" i="8"/>
  <c r="G158" i="8"/>
  <c r="A158" i="8"/>
  <c r="B159" i="8"/>
  <c r="E158" i="8"/>
  <c r="D158" i="8"/>
  <c r="F158" i="8"/>
  <c r="B160" i="10"/>
  <c r="D159" i="10"/>
  <c r="F159" i="10"/>
  <c r="A159" i="10"/>
  <c r="C159" i="10"/>
  <c r="G159" i="10"/>
  <c r="E159" i="10"/>
  <c r="B160" i="8"/>
  <c r="A159" i="8"/>
  <c r="D159" i="8"/>
  <c r="F159" i="8"/>
  <c r="E159" i="8"/>
  <c r="C159" i="8"/>
  <c r="G159" i="8"/>
  <c r="D160" i="10"/>
  <c r="B161" i="10"/>
  <c r="G160" i="10"/>
  <c r="F160" i="10"/>
  <c r="C160" i="10"/>
  <c r="A160" i="10"/>
  <c r="E160" i="10"/>
  <c r="G160" i="8"/>
  <c r="A160" i="8"/>
  <c r="B161" i="8"/>
  <c r="E160" i="8"/>
  <c r="C160" i="8"/>
  <c r="D160" i="8"/>
  <c r="F160" i="8"/>
  <c r="B162" i="10"/>
  <c r="G161" i="10"/>
  <c r="C161" i="10"/>
  <c r="A161" i="10"/>
  <c r="E161" i="10"/>
  <c r="D161" i="10"/>
  <c r="F161" i="10"/>
  <c r="A161" i="8"/>
  <c r="E161" i="8"/>
  <c r="D161" i="8"/>
  <c r="F161" i="8"/>
  <c r="C161" i="8"/>
  <c r="G161" i="8"/>
  <c r="B162" i="8"/>
  <c r="G162" i="10"/>
  <c r="A162" i="10"/>
  <c r="B163" i="10"/>
  <c r="E162" i="10"/>
  <c r="F162" i="10"/>
  <c r="D162" i="10"/>
  <c r="C162" i="10"/>
  <c r="A162" i="8"/>
  <c r="C162" i="8"/>
  <c r="E162" i="8"/>
  <c r="G162" i="8"/>
  <c r="B163" i="8"/>
  <c r="D162" i="8"/>
  <c r="F162" i="8"/>
  <c r="G163" i="10"/>
  <c r="E163" i="10"/>
  <c r="D163" i="10"/>
  <c r="C163" i="10"/>
  <c r="A163" i="10"/>
  <c r="F163" i="10"/>
  <c r="B164" i="10"/>
  <c r="B164" i="8"/>
  <c r="C163" i="8"/>
  <c r="G163" i="8"/>
  <c r="D163" i="8"/>
  <c r="F163" i="8"/>
  <c r="A163" i="8"/>
  <c r="E163" i="8"/>
  <c r="E164" i="10"/>
  <c r="C164" i="10"/>
  <c r="B165" i="10"/>
  <c r="G164" i="10"/>
  <c r="F164" i="10"/>
  <c r="D164" i="10"/>
  <c r="A164" i="10"/>
  <c r="A164" i="8"/>
  <c r="D164" i="8"/>
  <c r="F164" i="8"/>
  <c r="B165" i="8"/>
  <c r="C164" i="8"/>
  <c r="G164" i="8"/>
  <c r="E164" i="8"/>
  <c r="E165" i="10"/>
  <c r="C165" i="10"/>
  <c r="G165" i="10"/>
  <c r="F165" i="10"/>
  <c r="D165" i="10"/>
  <c r="B166" i="10"/>
  <c r="A165" i="10"/>
  <c r="B166" i="8"/>
  <c r="A165" i="8"/>
  <c r="D165" i="8"/>
  <c r="F165" i="8"/>
  <c r="E165" i="8"/>
  <c r="C165" i="8"/>
  <c r="G165" i="8"/>
  <c r="C166" i="10"/>
  <c r="E166" i="10"/>
  <c r="B167" i="10"/>
  <c r="A166" i="10"/>
  <c r="F166" i="10"/>
  <c r="G166" i="10"/>
  <c r="D166" i="10"/>
  <c r="A166" i="8"/>
  <c r="B167" i="8"/>
  <c r="D166" i="8"/>
  <c r="F166" i="8"/>
  <c r="C166" i="8"/>
  <c r="G166" i="8"/>
  <c r="E166" i="8"/>
  <c r="C167" i="10"/>
  <c r="A167" i="10"/>
  <c r="B168" i="10"/>
  <c r="G167" i="10"/>
  <c r="F167" i="10"/>
  <c r="E167" i="10"/>
  <c r="D167" i="10"/>
  <c r="A167" i="8"/>
  <c r="E167" i="8"/>
  <c r="G167" i="8"/>
  <c r="C167" i="8"/>
  <c r="D167" i="8"/>
  <c r="F167" i="8"/>
  <c r="B168" i="8"/>
  <c r="F168" i="10"/>
  <c r="A168" i="10"/>
  <c r="G168" i="10"/>
  <c r="C168" i="10"/>
  <c r="B169" i="10"/>
  <c r="E168" i="10"/>
  <c r="D168" i="10"/>
  <c r="C168" i="8"/>
  <c r="G168" i="8"/>
  <c r="B169" i="8"/>
  <c r="A168" i="8"/>
  <c r="D168" i="8"/>
  <c r="F168" i="8"/>
  <c r="E168" i="8"/>
  <c r="A169" i="10"/>
  <c r="F169" i="10"/>
  <c r="B170" i="10"/>
  <c r="G169" i="10"/>
  <c r="D169" i="10"/>
  <c r="E169" i="10"/>
  <c r="C169" i="10"/>
  <c r="A169" i="8"/>
  <c r="D169" i="8"/>
  <c r="F169" i="8"/>
  <c r="B170" i="8"/>
  <c r="E169" i="8"/>
  <c r="C169" i="8"/>
  <c r="G169" i="8"/>
  <c r="F170" i="10"/>
  <c r="D170" i="10"/>
  <c r="B171" i="10"/>
  <c r="C170" i="10"/>
  <c r="A170" i="10"/>
  <c r="G170" i="10"/>
  <c r="E170" i="10"/>
  <c r="B171" i="8"/>
  <c r="A170" i="8"/>
  <c r="E170" i="8"/>
  <c r="C170" i="8"/>
  <c r="G170" i="8"/>
  <c r="D170" i="8"/>
  <c r="F170" i="8"/>
  <c r="B172" i="10"/>
  <c r="D171" i="10"/>
  <c r="F171" i="10"/>
  <c r="G171" i="10"/>
  <c r="E171" i="10"/>
  <c r="C171" i="10"/>
  <c r="A171" i="10"/>
  <c r="B172" i="8"/>
  <c r="D171" i="8"/>
  <c r="F171" i="8"/>
  <c r="C171" i="8"/>
  <c r="G171" i="8"/>
  <c r="E171" i="8"/>
  <c r="A171" i="8"/>
  <c r="D172" i="10"/>
  <c r="B173" i="10"/>
  <c r="F172" i="10"/>
  <c r="E172" i="10"/>
  <c r="C172" i="10"/>
  <c r="A172" i="10"/>
  <c r="G172" i="10"/>
  <c r="A172" i="8"/>
  <c r="B173" i="8"/>
  <c r="D172" i="8"/>
  <c r="E172" i="8"/>
  <c r="F172" i="8"/>
  <c r="C172" i="8"/>
  <c r="G172" i="8"/>
  <c r="B174" i="10"/>
  <c r="G173" i="10"/>
  <c r="D173" i="10"/>
  <c r="F173" i="10"/>
  <c r="A173" i="10"/>
  <c r="E173" i="10"/>
  <c r="C173" i="10"/>
  <c r="A173" i="8"/>
  <c r="D173" i="8"/>
  <c r="F173" i="8"/>
  <c r="B174" i="8"/>
  <c r="C173" i="8"/>
  <c r="G173" i="8"/>
  <c r="E173" i="8"/>
  <c r="G174" i="10"/>
  <c r="F174" i="10"/>
  <c r="E174" i="10"/>
  <c r="D174" i="10"/>
  <c r="A174" i="10"/>
  <c r="B175" i="10"/>
  <c r="C174" i="10"/>
  <c r="A174" i="8"/>
  <c r="D174" i="8"/>
  <c r="F174" i="8"/>
  <c r="B175" i="8"/>
  <c r="C174" i="8"/>
  <c r="G174" i="8"/>
  <c r="E174" i="8"/>
  <c r="G175" i="10"/>
  <c r="E175" i="10"/>
  <c r="D175" i="10"/>
  <c r="B176" i="10"/>
  <c r="A175" i="10"/>
  <c r="C175" i="10"/>
  <c r="F175" i="10"/>
  <c r="E175" i="8"/>
  <c r="C175" i="8"/>
  <c r="G175" i="8"/>
  <c r="D175" i="8"/>
  <c r="F175" i="8"/>
  <c r="A175" i="8"/>
  <c r="B176" i="8"/>
  <c r="E176" i="10"/>
  <c r="A176" i="10"/>
  <c r="B177" i="10"/>
  <c r="F176" i="10"/>
  <c r="C176" i="10"/>
  <c r="G176" i="10"/>
  <c r="D176" i="10"/>
  <c r="B177" i="8"/>
  <c r="C176" i="8"/>
  <c r="G176" i="8"/>
  <c r="A176" i="8"/>
  <c r="E176" i="8"/>
  <c r="D176" i="8"/>
  <c r="F176" i="8"/>
  <c r="E177" i="10"/>
  <c r="C177" i="10"/>
  <c r="B178" i="10"/>
  <c r="G177" i="10"/>
  <c r="F177" i="10"/>
  <c r="D177" i="10"/>
  <c r="A177" i="10"/>
  <c r="B178" i="8"/>
  <c r="D177" i="8"/>
  <c r="C177" i="8"/>
  <c r="G177" i="8"/>
  <c r="A177" i="8"/>
  <c r="E177" i="8"/>
  <c r="F177" i="8"/>
  <c r="C178" i="10"/>
  <c r="F178" i="10"/>
  <c r="B179" i="10"/>
  <c r="A178" i="10"/>
  <c r="G178" i="10"/>
  <c r="E178" i="10"/>
  <c r="D178" i="10"/>
  <c r="A178" i="8"/>
  <c r="C178" i="8"/>
  <c r="G178" i="8"/>
  <c r="D178" i="8"/>
  <c r="F178" i="8"/>
  <c r="E178" i="8"/>
  <c r="B179" i="8"/>
  <c r="C179" i="10"/>
  <c r="A179" i="10"/>
  <c r="B180" i="10"/>
  <c r="G179" i="10"/>
  <c r="F179" i="10"/>
  <c r="D179" i="10"/>
  <c r="E179" i="10"/>
  <c r="D179" i="8"/>
  <c r="F179" i="8"/>
  <c r="E179" i="8"/>
  <c r="B180" i="8"/>
  <c r="A179" i="8"/>
  <c r="C179" i="8"/>
  <c r="G179" i="8"/>
  <c r="F180" i="10"/>
  <c r="A180" i="10"/>
  <c r="D180" i="10"/>
  <c r="E180" i="10"/>
  <c r="C180" i="10"/>
  <c r="B181" i="10"/>
  <c r="G180" i="10"/>
  <c r="E180" i="8"/>
  <c r="D180" i="8"/>
  <c r="F180" i="8"/>
  <c r="B181" i="8"/>
  <c r="A180" i="8"/>
  <c r="C180" i="8"/>
  <c r="G180" i="8"/>
  <c r="A181" i="10"/>
  <c r="F181" i="10"/>
  <c r="D181" i="10"/>
  <c r="G181" i="10"/>
  <c r="E181" i="10"/>
  <c r="C181" i="10"/>
  <c r="B182" i="10"/>
  <c r="C181" i="8"/>
  <c r="G181" i="8"/>
  <c r="A181" i="8"/>
  <c r="E181" i="8"/>
  <c r="B182" i="8"/>
  <c r="D181" i="8"/>
  <c r="F181" i="8"/>
  <c r="F182" i="10"/>
  <c r="D182" i="10"/>
  <c r="G182" i="10"/>
  <c r="C182" i="10"/>
  <c r="B183" i="10"/>
  <c r="E182" i="10"/>
  <c r="A182" i="10"/>
  <c r="B183" i="8"/>
  <c r="A182" i="8"/>
  <c r="E182" i="8"/>
  <c r="D182" i="8"/>
  <c r="F182" i="8"/>
  <c r="C182" i="8"/>
  <c r="G182" i="8"/>
  <c r="B184" i="10"/>
  <c r="D183" i="10"/>
  <c r="C183" i="10"/>
  <c r="A183" i="10"/>
  <c r="E183" i="10"/>
  <c r="G183" i="10"/>
  <c r="F183" i="10"/>
  <c r="A183" i="8"/>
  <c r="D183" i="8"/>
  <c r="F183" i="8"/>
  <c r="E183" i="8"/>
  <c r="C183" i="8"/>
  <c r="G183" i="8"/>
  <c r="B184" i="8"/>
  <c r="D184" i="10"/>
  <c r="B185" i="10"/>
  <c r="F184" i="10"/>
  <c r="A184" i="10"/>
  <c r="G184" i="10"/>
  <c r="E184" i="10"/>
  <c r="C184" i="10"/>
  <c r="E184" i="8"/>
  <c r="A184" i="8"/>
  <c r="C184" i="8"/>
  <c r="G184" i="8"/>
  <c r="D184" i="8"/>
  <c r="F184" i="8"/>
  <c r="B185" i="8"/>
  <c r="B186" i="10"/>
  <c r="G185" i="10"/>
  <c r="A185" i="10"/>
  <c r="F185" i="10"/>
  <c r="E185" i="10"/>
  <c r="D185" i="10"/>
  <c r="C185" i="10"/>
  <c r="B186" i="8"/>
  <c r="E185" i="8"/>
  <c r="C185" i="8"/>
  <c r="G185" i="8"/>
  <c r="A185" i="8"/>
  <c r="D185" i="8"/>
  <c r="F185" i="8"/>
  <c r="G186" i="10"/>
  <c r="F186" i="10"/>
  <c r="A186" i="10"/>
  <c r="D186" i="10"/>
  <c r="C186" i="10"/>
  <c r="B187" i="10"/>
  <c r="E186" i="10"/>
  <c r="E186" i="8"/>
  <c r="A186" i="8"/>
  <c r="D186" i="8"/>
  <c r="F186" i="8"/>
  <c r="B187" i="8"/>
  <c r="C186" i="8"/>
  <c r="G186" i="8"/>
  <c r="G187" i="10"/>
  <c r="E187" i="10"/>
  <c r="C187" i="10"/>
  <c r="A187" i="10"/>
  <c r="B188" i="10"/>
  <c r="F187" i="10"/>
  <c r="D187" i="10"/>
  <c r="A187" i="8"/>
  <c r="C187" i="8"/>
  <c r="G187" i="8"/>
  <c r="B188" i="8"/>
  <c r="D187" i="8"/>
  <c r="F187" i="8"/>
  <c r="E187" i="8"/>
  <c r="E188" i="10"/>
  <c r="B189" i="10"/>
  <c r="F188" i="10"/>
  <c r="D188" i="10"/>
  <c r="C188" i="10"/>
  <c r="G188" i="10"/>
  <c r="A188" i="10"/>
  <c r="B189" i="8"/>
  <c r="C188" i="8"/>
  <c r="G188" i="8"/>
  <c r="E188" i="8"/>
  <c r="A188" i="8"/>
  <c r="D188" i="8"/>
  <c r="F188" i="8"/>
  <c r="E189" i="10"/>
  <c r="C189" i="10"/>
  <c r="F189" i="10"/>
  <c r="G189" i="10"/>
  <c r="B190" i="10"/>
  <c r="D189" i="10"/>
  <c r="A189" i="10"/>
  <c r="B190" i="8"/>
  <c r="E189" i="8"/>
  <c r="A189" i="8"/>
  <c r="C189" i="8"/>
  <c r="G189" i="8"/>
  <c r="D189" i="8"/>
  <c r="F189" i="8"/>
  <c r="C190" i="10"/>
  <c r="B191" i="10"/>
  <c r="G190" i="10"/>
  <c r="F190" i="10"/>
  <c r="D190" i="10"/>
  <c r="E190" i="10"/>
  <c r="A190" i="10"/>
  <c r="A190" i="8"/>
  <c r="E190" i="8"/>
  <c r="B191" i="8"/>
  <c r="D190" i="8"/>
  <c r="F190" i="8"/>
  <c r="C190" i="8"/>
  <c r="G190" i="8"/>
  <c r="C191" i="10"/>
  <c r="A191" i="10"/>
  <c r="G191" i="10"/>
  <c r="E191" i="10"/>
  <c r="D191" i="10"/>
  <c r="B192" i="10"/>
  <c r="F191" i="10"/>
  <c r="A191" i="8"/>
  <c r="D191" i="8"/>
  <c r="F191" i="8"/>
  <c r="C191" i="8"/>
  <c r="G191" i="8"/>
  <c r="B192" i="8"/>
  <c r="E191" i="8"/>
  <c r="F192" i="10"/>
  <c r="A192" i="10"/>
  <c r="D192" i="10"/>
  <c r="B193" i="10"/>
  <c r="C192" i="10"/>
  <c r="G192" i="10"/>
  <c r="E192" i="10"/>
  <c r="D192" i="8"/>
  <c r="A192" i="8"/>
  <c r="C192" i="8"/>
  <c r="G192" i="8"/>
  <c r="B193" i="8"/>
  <c r="E192" i="8"/>
  <c r="F192" i="8"/>
  <c r="A193" i="10"/>
  <c r="F193" i="10"/>
  <c r="B194" i="10"/>
  <c r="G193" i="10"/>
  <c r="E193" i="10"/>
  <c r="D193" i="10"/>
  <c r="C193" i="10"/>
  <c r="B194" i="8"/>
  <c r="E193" i="8"/>
  <c r="D193" i="8"/>
  <c r="C193" i="8"/>
  <c r="G193" i="8"/>
  <c r="A193" i="8"/>
  <c r="F193" i="8"/>
  <c r="F194" i="10"/>
  <c r="D194" i="10"/>
  <c r="B195" i="10"/>
  <c r="C194" i="10"/>
  <c r="A194" i="10"/>
  <c r="E194" i="10"/>
  <c r="G194" i="10"/>
  <c r="B195" i="8"/>
  <c r="C194" i="8"/>
  <c r="D194" i="8"/>
  <c r="F194" i="8"/>
  <c r="A194" i="8"/>
  <c r="E194" i="8"/>
  <c r="G194" i="8"/>
  <c r="B196" i="10"/>
  <c r="D195" i="10"/>
  <c r="F195" i="10"/>
  <c r="G195" i="10"/>
  <c r="E195" i="10"/>
  <c r="C195" i="10"/>
  <c r="A195" i="10"/>
  <c r="E195" i="8"/>
  <c r="A195" i="8"/>
  <c r="D195" i="8"/>
  <c r="F195" i="8"/>
  <c r="C195" i="8"/>
  <c r="G195" i="8"/>
  <c r="B196" i="8"/>
  <c r="D196" i="10"/>
  <c r="B197" i="10"/>
  <c r="E196" i="10"/>
  <c r="A196" i="10"/>
  <c r="G196" i="10"/>
  <c r="F196" i="10"/>
  <c r="C196" i="10"/>
  <c r="D196" i="8"/>
  <c r="A196" i="8"/>
  <c r="C196" i="8"/>
  <c r="G196" i="8"/>
  <c r="B197" i="8"/>
  <c r="E196" i="8"/>
  <c r="F196" i="8"/>
  <c r="B198" i="10"/>
  <c r="G197" i="10"/>
  <c r="F197" i="10"/>
  <c r="A197" i="10"/>
  <c r="D197" i="10"/>
  <c r="C197" i="10"/>
  <c r="E197" i="10"/>
  <c r="B198" i="8"/>
  <c r="E197" i="8"/>
  <c r="C197" i="8"/>
  <c r="G197" i="8"/>
  <c r="A197" i="8"/>
  <c r="D197" i="8"/>
  <c r="F197" i="8"/>
  <c r="G198" i="10"/>
  <c r="F198" i="10"/>
  <c r="D198" i="10"/>
  <c r="B199" i="10"/>
  <c r="E198" i="10"/>
  <c r="C198" i="10"/>
  <c r="A198" i="10"/>
  <c r="B199" i="8"/>
  <c r="E198" i="8"/>
  <c r="D198" i="8"/>
  <c r="F198" i="8"/>
  <c r="A198" i="8"/>
  <c r="C198" i="8"/>
  <c r="G198" i="8"/>
  <c r="G199" i="10"/>
  <c r="E199" i="10"/>
  <c r="F199" i="10"/>
  <c r="D199" i="10"/>
  <c r="C199" i="10"/>
  <c r="B200" i="10"/>
  <c r="A199" i="10"/>
  <c r="E199" i="8"/>
  <c r="D199" i="8"/>
  <c r="F199" i="8"/>
  <c r="A199" i="8"/>
  <c r="C199" i="8"/>
  <c r="G199" i="8"/>
  <c r="B200" i="8"/>
  <c r="E200" i="10"/>
  <c r="F200" i="10"/>
  <c r="D200" i="10"/>
  <c r="B201" i="10"/>
  <c r="A200" i="10"/>
  <c r="G200" i="10"/>
  <c r="C200" i="10"/>
  <c r="E200" i="8"/>
  <c r="B201" i="8"/>
  <c r="A200" i="8"/>
  <c r="C200" i="8"/>
  <c r="G200" i="8"/>
  <c r="D200" i="8"/>
  <c r="F200" i="8"/>
  <c r="E201" i="10"/>
  <c r="C201" i="10"/>
  <c r="A201" i="10"/>
  <c r="B202" i="10"/>
  <c r="G201" i="10"/>
  <c r="D201" i="10"/>
  <c r="F201" i="10"/>
  <c r="C201" i="8"/>
  <c r="B202" i="8"/>
  <c r="A201" i="8"/>
  <c r="D201" i="8"/>
  <c r="F201" i="8"/>
  <c r="E201" i="8"/>
  <c r="G201" i="8"/>
  <c r="C202" i="10"/>
  <c r="G202" i="10"/>
  <c r="D202" i="10"/>
  <c r="A202" i="10"/>
  <c r="F202" i="10"/>
  <c r="E202" i="10"/>
  <c r="B203" i="10"/>
  <c r="A202" i="8"/>
  <c r="C202" i="8"/>
  <c r="D202" i="8"/>
  <c r="F202" i="8"/>
  <c r="E202" i="8"/>
  <c r="G202" i="8"/>
  <c r="B203" i="8"/>
  <c r="C203" i="10"/>
  <c r="A203" i="10"/>
  <c r="D203" i="10"/>
  <c r="E203" i="10"/>
  <c r="B204" i="10"/>
  <c r="G203" i="10"/>
  <c r="F203" i="10"/>
  <c r="C203" i="8"/>
  <c r="G203" i="8"/>
  <c r="B204" i="8"/>
  <c r="D203" i="8"/>
  <c r="F203" i="8"/>
  <c r="A203" i="8"/>
  <c r="E203" i="8"/>
  <c r="F204" i="10"/>
  <c r="A204" i="10"/>
  <c r="B205" i="10"/>
  <c r="G204" i="10"/>
  <c r="E204" i="10"/>
  <c r="D204" i="10"/>
  <c r="C204" i="10"/>
  <c r="A204" i="8"/>
  <c r="D204" i="8"/>
  <c r="F204" i="8"/>
  <c r="B205" i="8"/>
  <c r="C204" i="8"/>
  <c r="G204" i="8"/>
  <c r="E204" i="8"/>
  <c r="A205" i="10"/>
  <c r="F205" i="10"/>
  <c r="E205" i="10"/>
  <c r="C205" i="10"/>
  <c r="B206" i="10"/>
  <c r="D205" i="10"/>
  <c r="G205" i="10"/>
  <c r="C205" i="8"/>
  <c r="D205" i="8"/>
  <c r="F205" i="8"/>
  <c r="B206" i="8"/>
  <c r="E205" i="8"/>
  <c r="G205" i="8"/>
  <c r="A205" i="8"/>
  <c r="F206" i="10"/>
  <c r="D206" i="10"/>
  <c r="B207" i="10"/>
  <c r="G206" i="10"/>
  <c r="E206" i="10"/>
  <c r="C206" i="10"/>
  <c r="A206" i="10"/>
  <c r="B207" i="8"/>
  <c r="E206" i="8"/>
  <c r="D206" i="8"/>
  <c r="F206" i="8"/>
  <c r="C206" i="8"/>
  <c r="G206" i="8"/>
  <c r="A206" i="8"/>
  <c r="B208" i="10"/>
  <c r="D207" i="10"/>
  <c r="G207" i="10"/>
  <c r="E207" i="10"/>
  <c r="F207" i="10"/>
  <c r="C207" i="10"/>
  <c r="A207" i="10"/>
  <c r="D207" i="8"/>
  <c r="B208" i="8"/>
  <c r="C207" i="8"/>
  <c r="G207" i="8"/>
  <c r="E207" i="8"/>
  <c r="F207" i="8"/>
  <c r="A207" i="8"/>
  <c r="D208" i="10"/>
  <c r="B209" i="10"/>
  <c r="G208" i="10"/>
  <c r="A208" i="10"/>
  <c r="E208" i="10"/>
  <c r="C208" i="10"/>
  <c r="F208" i="10"/>
  <c r="A208" i="8"/>
  <c r="D208" i="8"/>
  <c r="E208" i="8"/>
  <c r="F208" i="8"/>
  <c r="C208" i="8"/>
  <c r="G208" i="8"/>
  <c r="B209" i="8"/>
  <c r="B210" i="10"/>
  <c r="G209" i="10"/>
  <c r="F209" i="10"/>
  <c r="D209" i="10"/>
  <c r="E209" i="10"/>
  <c r="C209" i="10"/>
  <c r="A209" i="10"/>
  <c r="B210" i="8"/>
  <c r="C209" i="8"/>
  <c r="G209" i="8"/>
  <c r="D209" i="8"/>
  <c r="F209" i="8"/>
  <c r="E209" i="8"/>
  <c r="A209" i="8"/>
  <c r="G210" i="10"/>
  <c r="C210" i="10"/>
  <c r="F210" i="10"/>
  <c r="E210" i="10"/>
  <c r="D210" i="10"/>
  <c r="A210" i="10"/>
  <c r="B211" i="10"/>
  <c r="E210" i="8"/>
  <c r="B211" i="8"/>
  <c r="D210" i="8"/>
  <c r="F210" i="8"/>
  <c r="A210" i="8"/>
  <c r="C210" i="8"/>
  <c r="G210" i="8"/>
  <c r="G211" i="10"/>
  <c r="E211" i="10"/>
  <c r="B212" i="10"/>
  <c r="D211" i="10"/>
  <c r="A211" i="10"/>
  <c r="C211" i="10"/>
  <c r="F211" i="10"/>
  <c r="B212" i="8"/>
  <c r="D211" i="8"/>
  <c r="F211" i="8"/>
  <c r="A211" i="8"/>
  <c r="C211" i="8"/>
  <c r="G211" i="8"/>
  <c r="E211" i="8"/>
  <c r="E212" i="10"/>
  <c r="D212" i="10"/>
  <c r="F212" i="10"/>
  <c r="B213" i="10"/>
  <c r="C212" i="10"/>
  <c r="G212" i="10"/>
  <c r="A212" i="10"/>
  <c r="B213" i="8"/>
  <c r="A212" i="8"/>
  <c r="C212" i="8"/>
  <c r="E212" i="8"/>
  <c r="G212" i="8"/>
  <c r="D212" i="8"/>
  <c r="F212" i="8"/>
  <c r="E213" i="10"/>
  <c r="C213" i="10"/>
  <c r="F213" i="10"/>
  <c r="G213" i="10"/>
  <c r="D213" i="10"/>
  <c r="A213" i="10"/>
  <c r="B214" i="10"/>
  <c r="B214" i="8"/>
  <c r="A213" i="8"/>
  <c r="D213" i="8"/>
  <c r="F213" i="8"/>
  <c r="C213" i="8"/>
  <c r="G213" i="8"/>
  <c r="E213" i="8"/>
  <c r="C214" i="10"/>
  <c r="F214" i="10"/>
  <c r="D214" i="10"/>
  <c r="G214" i="10"/>
  <c r="B215" i="10"/>
  <c r="A214" i="10"/>
  <c r="E214" i="10"/>
  <c r="A214" i="8"/>
  <c r="D214" i="8"/>
  <c r="F214" i="8"/>
  <c r="B215" i="8"/>
  <c r="E214" i="8"/>
  <c r="C214" i="8"/>
  <c r="G214" i="8"/>
  <c r="C215" i="10"/>
  <c r="A215" i="10"/>
  <c r="G215" i="10"/>
  <c r="F215" i="10"/>
  <c r="B216" i="10"/>
  <c r="E215" i="10"/>
  <c r="D215" i="10"/>
  <c r="D215" i="8"/>
  <c r="E215" i="8"/>
  <c r="F215" i="8"/>
  <c r="B216" i="8"/>
  <c r="C215" i="8"/>
  <c r="G215" i="8"/>
  <c r="A215" i="8"/>
  <c r="F216" i="10"/>
  <c r="A216" i="10"/>
  <c r="B217" i="10"/>
  <c r="E216" i="10"/>
  <c r="G216" i="10"/>
  <c r="D216" i="10"/>
  <c r="C216" i="10"/>
  <c r="E216" i="8"/>
  <c r="D216" i="8"/>
  <c r="A216" i="8"/>
  <c r="C216" i="8"/>
  <c r="B217" i="8"/>
  <c r="F216" i="8"/>
  <c r="G216" i="8"/>
  <c r="A217" i="10"/>
  <c r="F217" i="10"/>
  <c r="B218" i="10"/>
  <c r="C217" i="10"/>
  <c r="D217" i="10"/>
  <c r="E217" i="10"/>
  <c r="G217" i="10"/>
  <c r="A217" i="8"/>
  <c r="E217" i="8"/>
  <c r="C217" i="8"/>
  <c r="G217" i="8"/>
  <c r="B218" i="8"/>
  <c r="D217" i="8"/>
  <c r="F217" i="8"/>
  <c r="F218" i="10"/>
  <c r="D218" i="10"/>
  <c r="C218" i="10"/>
  <c r="B219" i="10"/>
  <c r="G218" i="10"/>
  <c r="E218" i="10"/>
  <c r="A218" i="10"/>
  <c r="C218" i="8"/>
  <c r="B219" i="8"/>
  <c r="A218" i="8"/>
  <c r="E218" i="8"/>
  <c r="G218" i="8"/>
  <c r="D218" i="8"/>
  <c r="F218" i="8"/>
  <c r="B220" i="10"/>
  <c r="D219" i="10"/>
  <c r="C219" i="10"/>
  <c r="A219" i="10"/>
  <c r="E219" i="10"/>
  <c r="G219" i="10"/>
  <c r="F219" i="10"/>
  <c r="B220" i="8"/>
  <c r="E219" i="8"/>
  <c r="C219" i="8"/>
  <c r="G219" i="8"/>
  <c r="A219" i="8"/>
  <c r="D219" i="8"/>
  <c r="F219" i="8"/>
  <c r="D220" i="10"/>
  <c r="B221" i="10"/>
  <c r="E220" i="10"/>
  <c r="F220" i="10"/>
  <c r="C220" i="10"/>
  <c r="A220" i="10"/>
  <c r="G220" i="10"/>
  <c r="A220" i="8"/>
  <c r="C220" i="8"/>
  <c r="E220" i="8"/>
  <c r="D220" i="8"/>
  <c r="F220" i="8"/>
  <c r="B221" i="8"/>
  <c r="G220" i="8"/>
  <c r="B222" i="10"/>
  <c r="G221" i="10"/>
  <c r="E221" i="10"/>
  <c r="C221" i="10"/>
  <c r="F221" i="10"/>
  <c r="A221" i="10"/>
  <c r="D221" i="10"/>
  <c r="C221" i="8"/>
  <c r="G221" i="8"/>
  <c r="E221" i="8"/>
  <c r="A221" i="8"/>
  <c r="D221" i="8"/>
  <c r="F221" i="8"/>
  <c r="B222" i="8"/>
  <c r="G222" i="10"/>
  <c r="F222" i="10"/>
  <c r="A222" i="10"/>
  <c r="B223" i="10"/>
  <c r="E222" i="10"/>
  <c r="C222" i="10"/>
  <c r="D222" i="10"/>
  <c r="A222" i="8"/>
  <c r="C222" i="8"/>
  <c r="G222" i="8"/>
  <c r="D222" i="8"/>
  <c r="B223" i="8"/>
  <c r="E222" i="8"/>
  <c r="F222" i="8"/>
  <c r="G223" i="10"/>
  <c r="E223" i="10"/>
  <c r="D223" i="10"/>
  <c r="B224" i="10"/>
  <c r="F223" i="10"/>
  <c r="C223" i="10"/>
  <c r="A223" i="10"/>
  <c r="D223" i="8"/>
  <c r="A223" i="8"/>
  <c r="E223" i="8"/>
  <c r="F223" i="8"/>
  <c r="C223" i="8"/>
  <c r="G223" i="8"/>
  <c r="B224" i="8"/>
  <c r="E224" i="10"/>
  <c r="A224" i="10"/>
  <c r="B225" i="10"/>
  <c r="C224" i="10"/>
  <c r="D224" i="10"/>
  <c r="F224" i="10"/>
  <c r="G224" i="10"/>
  <c r="B225" i="8"/>
  <c r="E224" i="8"/>
  <c r="A224" i="8"/>
  <c r="D224" i="8"/>
  <c r="F224" i="8"/>
  <c r="C224" i="8"/>
  <c r="G224" i="8"/>
  <c r="E225" i="10"/>
  <c r="C225" i="10"/>
  <c r="B226" i="10"/>
  <c r="G225" i="10"/>
  <c r="A225" i="10"/>
  <c r="F225" i="10"/>
  <c r="D225" i="10"/>
  <c r="E225" i="8"/>
  <c r="A225" i="8"/>
  <c r="D225" i="8"/>
  <c r="F225" i="8"/>
  <c r="B226" i="8"/>
  <c r="C225" i="8"/>
  <c r="G225" i="8"/>
  <c r="C226" i="10"/>
  <c r="D226" i="10"/>
  <c r="B227" i="10"/>
  <c r="G226" i="10"/>
  <c r="F226" i="10"/>
  <c r="A226" i="10"/>
  <c r="E226" i="10"/>
  <c r="E226" i="8"/>
  <c r="B227" i="8"/>
  <c r="C226" i="8"/>
  <c r="G226" i="8"/>
  <c r="D226" i="8"/>
  <c r="F226" i="8"/>
  <c r="A226" i="8"/>
  <c r="C227" i="10"/>
  <c r="A227" i="10"/>
  <c r="B228" i="10"/>
  <c r="D227" i="10"/>
  <c r="E227" i="10"/>
  <c r="G227" i="10"/>
  <c r="F227" i="10"/>
  <c r="C227" i="8"/>
  <c r="A227" i="8"/>
  <c r="D227" i="8"/>
  <c r="F227" i="8"/>
  <c r="E227" i="8"/>
  <c r="G227" i="8"/>
  <c r="B228" i="8"/>
  <c r="F228" i="10"/>
  <c r="A228" i="10"/>
  <c r="D228" i="10"/>
  <c r="E228" i="10"/>
  <c r="G228" i="10"/>
  <c r="B229" i="10"/>
  <c r="C228" i="10"/>
  <c r="B229" i="8"/>
  <c r="A228" i="8"/>
  <c r="C228" i="8"/>
  <c r="G228" i="8"/>
  <c r="E228" i="8"/>
  <c r="D228" i="8"/>
  <c r="F228" i="8"/>
  <c r="A229" i="10"/>
  <c r="F229" i="10"/>
  <c r="E229" i="10"/>
  <c r="B230" i="10"/>
  <c r="D229" i="10"/>
  <c r="G229" i="10"/>
  <c r="C229" i="10"/>
  <c r="B230" i="8"/>
  <c r="A229" i="8"/>
  <c r="D229" i="8"/>
  <c r="F229" i="8"/>
  <c r="E229" i="8"/>
  <c r="C229" i="8"/>
  <c r="G229" i="8"/>
  <c r="F230" i="10"/>
  <c r="D230" i="10"/>
  <c r="G230" i="10"/>
  <c r="C230" i="10"/>
  <c r="B231" i="10"/>
  <c r="E230" i="10"/>
  <c r="A230" i="10"/>
  <c r="E230" i="8"/>
  <c r="B231" i="8"/>
  <c r="C230" i="8"/>
  <c r="G230" i="8"/>
  <c r="D230" i="8"/>
  <c r="F230" i="8"/>
  <c r="A230" i="8"/>
  <c r="B232" i="10"/>
  <c r="D231" i="10"/>
  <c r="G231" i="10"/>
  <c r="A231" i="10"/>
  <c r="C231" i="10"/>
  <c r="F231" i="10"/>
  <c r="E231" i="10"/>
  <c r="B232" i="8"/>
  <c r="A231" i="8"/>
  <c r="C231" i="8"/>
  <c r="G231" i="8"/>
  <c r="D231" i="8"/>
  <c r="F231" i="8"/>
  <c r="E231" i="8"/>
  <c r="D232" i="10"/>
  <c r="B233" i="10"/>
  <c r="F232" i="10"/>
  <c r="A232" i="10"/>
  <c r="G232" i="10"/>
  <c r="E232" i="10"/>
  <c r="C232" i="10"/>
  <c r="C232" i="8"/>
  <c r="D232" i="8"/>
  <c r="F232" i="8"/>
  <c r="E232" i="8"/>
  <c r="G232" i="8"/>
  <c r="B233" i="8"/>
  <c r="A232" i="8"/>
  <c r="B234" i="10"/>
  <c r="G233" i="10"/>
  <c r="A233" i="10"/>
  <c r="C233" i="10"/>
  <c r="F233" i="10"/>
  <c r="E233" i="10"/>
  <c r="D233" i="10"/>
  <c r="B234" i="8"/>
  <c r="C233" i="8"/>
  <c r="A233" i="8"/>
  <c r="E233" i="8"/>
  <c r="G233" i="8"/>
  <c r="D233" i="8"/>
  <c r="F233" i="8"/>
  <c r="G234" i="10"/>
  <c r="C234" i="10"/>
  <c r="D234" i="10"/>
  <c r="A234" i="10"/>
  <c r="F234" i="10"/>
  <c r="E234" i="10"/>
  <c r="B235" i="10"/>
  <c r="A234" i="8"/>
  <c r="C234" i="8"/>
  <c r="D234" i="8"/>
  <c r="F234" i="8"/>
  <c r="E234" i="8"/>
  <c r="G234" i="8"/>
  <c r="B235" i="8"/>
  <c r="G235" i="10"/>
  <c r="E235" i="10"/>
  <c r="C235" i="10"/>
  <c r="A235" i="10"/>
  <c r="D235" i="10"/>
  <c r="F235" i="10"/>
  <c r="B236" i="10"/>
  <c r="A235" i="8"/>
  <c r="B236" i="8"/>
  <c r="C235" i="8"/>
  <c r="G235" i="8"/>
  <c r="D235" i="8"/>
  <c r="F235" i="8"/>
  <c r="E235" i="8"/>
  <c r="E236" i="10"/>
  <c r="B237" i="10"/>
  <c r="D236" i="10"/>
  <c r="G236" i="10"/>
  <c r="C236" i="10"/>
  <c r="A236" i="10"/>
  <c r="F236" i="10"/>
  <c r="B237" i="8"/>
  <c r="C236" i="8"/>
  <c r="D236" i="8"/>
  <c r="F236" i="8"/>
  <c r="E236" i="8"/>
  <c r="G236" i="8"/>
  <c r="A236" i="8"/>
  <c r="E237" i="10"/>
  <c r="C237" i="10"/>
  <c r="F237" i="10"/>
  <c r="G237" i="10"/>
  <c r="D237" i="10"/>
  <c r="A237" i="10"/>
  <c r="B238" i="10"/>
  <c r="C237" i="8"/>
  <c r="B238" i="8"/>
  <c r="E237" i="8"/>
  <c r="G237" i="8"/>
  <c r="A237" i="8"/>
  <c r="D237" i="8"/>
  <c r="F237" i="8"/>
  <c r="C238" i="10"/>
  <c r="F238" i="10"/>
  <c r="G238" i="10"/>
  <c r="A238" i="10"/>
  <c r="B239" i="10"/>
  <c r="E238" i="10"/>
  <c r="D238" i="10"/>
  <c r="B239" i="8"/>
  <c r="A238" i="8"/>
  <c r="C238" i="8"/>
  <c r="G238" i="8"/>
  <c r="D238" i="8"/>
  <c r="F238" i="8"/>
  <c r="E238" i="8"/>
  <c r="B240" i="10"/>
  <c r="C239" i="10"/>
  <c r="A239" i="10"/>
  <c r="G239" i="10"/>
  <c r="E239" i="10"/>
  <c r="F239" i="10"/>
  <c r="D239" i="10"/>
  <c r="C239" i="8"/>
  <c r="B240" i="8"/>
  <c r="D239" i="8"/>
  <c r="F239" i="8"/>
  <c r="E239" i="8"/>
  <c r="G239" i="8"/>
  <c r="A239" i="8"/>
  <c r="B241" i="10"/>
  <c r="G240" i="10"/>
  <c r="A240" i="10"/>
  <c r="C240" i="10"/>
  <c r="F240" i="10"/>
  <c r="E240" i="10"/>
  <c r="D240" i="10"/>
  <c r="C240" i="8"/>
  <c r="B241" i="8"/>
  <c r="A240" i="8"/>
  <c r="D240" i="8"/>
  <c r="F240" i="8"/>
  <c r="E240" i="8"/>
  <c r="G240" i="8"/>
  <c r="G241" i="10"/>
  <c r="C241" i="10"/>
  <c r="B242" i="10"/>
  <c r="D241" i="10"/>
  <c r="E241" i="10"/>
  <c r="A241" i="10"/>
  <c r="F241" i="10"/>
  <c r="E241" i="8"/>
  <c r="D241" i="8"/>
  <c r="F241" i="8"/>
  <c r="B242" i="8"/>
  <c r="C241" i="8"/>
  <c r="G241" i="8"/>
  <c r="A241" i="8"/>
  <c r="G242" i="10"/>
  <c r="E242" i="10"/>
  <c r="C242" i="10"/>
  <c r="F242" i="10"/>
  <c r="B243" i="10"/>
  <c r="A242" i="10"/>
  <c r="D242" i="10"/>
  <c r="A242" i="8"/>
  <c r="B243" i="8"/>
  <c r="D242" i="8"/>
  <c r="E242" i="8"/>
  <c r="F242" i="8"/>
  <c r="C242" i="8"/>
  <c r="G242" i="8"/>
  <c r="E243" i="10"/>
  <c r="C243" i="10"/>
  <c r="A243" i="10"/>
  <c r="B244" i="10"/>
  <c r="G243" i="10"/>
  <c r="F243" i="10"/>
  <c r="D243" i="10"/>
  <c r="C243" i="8"/>
  <c r="B244" i="8"/>
  <c r="A243" i="8"/>
  <c r="D243" i="8"/>
  <c r="F243" i="8"/>
  <c r="E243" i="8"/>
  <c r="G243" i="8"/>
  <c r="E244" i="10"/>
  <c r="G244" i="10"/>
  <c r="A244" i="10"/>
  <c r="B245" i="10"/>
  <c r="F244" i="10"/>
  <c r="D244" i="10"/>
  <c r="C244" i="10"/>
  <c r="C244" i="8"/>
  <c r="D244" i="8"/>
  <c r="F244" i="8"/>
  <c r="A244" i="8"/>
  <c r="B245" i="8"/>
  <c r="E244" i="8"/>
  <c r="G244" i="8"/>
  <c r="C245" i="10"/>
  <c r="D245" i="10"/>
  <c r="A245" i="10"/>
  <c r="B246" i="10"/>
  <c r="E245" i="10"/>
  <c r="F245" i="10"/>
  <c r="G245" i="10"/>
  <c r="A245" i="8"/>
  <c r="C245" i="8"/>
  <c r="D245" i="8"/>
  <c r="F245" i="8"/>
  <c r="E245" i="8"/>
  <c r="G245" i="8"/>
  <c r="B246" i="8"/>
  <c r="C246" i="10"/>
  <c r="B247" i="10"/>
  <c r="F246" i="10"/>
  <c r="G246" i="10"/>
  <c r="A246" i="10"/>
  <c r="D246" i="10"/>
  <c r="E246" i="10"/>
  <c r="A246" i="8"/>
  <c r="C246" i="8"/>
  <c r="G246" i="8"/>
  <c r="E246" i="8"/>
  <c r="D246" i="8"/>
  <c r="F246" i="8"/>
  <c r="B247" i="8"/>
  <c r="A247" i="10"/>
  <c r="D247" i="10"/>
  <c r="B248" i="10"/>
  <c r="F247" i="10"/>
  <c r="G247" i="10"/>
  <c r="E247" i="10"/>
  <c r="C247" i="10"/>
  <c r="E247" i="8"/>
  <c r="C247" i="8"/>
  <c r="B248" i="8"/>
  <c r="A247" i="8"/>
  <c r="D247" i="8"/>
  <c r="F247" i="8"/>
  <c r="G247" i="8"/>
  <c r="F248" i="10"/>
  <c r="A248" i="10"/>
  <c r="B249" i="10"/>
  <c r="C248" i="10"/>
  <c r="D248" i="10"/>
  <c r="G248" i="10"/>
  <c r="E248" i="10"/>
  <c r="D248" i="8"/>
  <c r="F248" i="8"/>
  <c r="B249" i="8"/>
  <c r="C248" i="8"/>
  <c r="A248" i="8"/>
  <c r="E248" i="8"/>
  <c r="G248" i="8"/>
  <c r="F249" i="10"/>
  <c r="D249" i="10"/>
  <c r="E249" i="10"/>
  <c r="G249" i="10"/>
  <c r="C249" i="10"/>
  <c r="A249" i="10"/>
  <c r="B250" i="10"/>
  <c r="C249" i="8"/>
  <c r="D249" i="8"/>
  <c r="F249" i="8"/>
  <c r="E249" i="8"/>
  <c r="G249" i="8"/>
  <c r="A249" i="8"/>
  <c r="B250" i="8"/>
  <c r="D250" i="10"/>
  <c r="B251" i="10"/>
  <c r="C250" i="10"/>
  <c r="G250" i="10"/>
  <c r="E250" i="10"/>
  <c r="A250" i="10"/>
  <c r="F250" i="10"/>
  <c r="B251" i="8"/>
  <c r="E250" i="8"/>
  <c r="D250" i="8"/>
  <c r="F250" i="8"/>
  <c r="A250" i="8"/>
  <c r="C250" i="8"/>
  <c r="G250" i="8"/>
  <c r="B252" i="10"/>
  <c r="D251" i="10"/>
  <c r="E251" i="10"/>
  <c r="A251" i="10"/>
  <c r="C251" i="10"/>
  <c r="G251" i="10"/>
  <c r="F251" i="10"/>
  <c r="E251" i="8"/>
  <c r="A251" i="8"/>
  <c r="B252" i="8"/>
  <c r="D251" i="8"/>
  <c r="F251" i="8"/>
  <c r="C251" i="8"/>
  <c r="G251" i="8"/>
  <c r="B253" i="10"/>
  <c r="D252" i="10"/>
  <c r="C252" i="10"/>
  <c r="G252" i="10"/>
  <c r="F252" i="10"/>
  <c r="A252" i="10"/>
  <c r="E252" i="10"/>
  <c r="E252" i="8"/>
  <c r="G252" i="8"/>
  <c r="C252" i="8"/>
  <c r="B253" i="8"/>
  <c r="A252" i="8"/>
  <c r="D252" i="8"/>
  <c r="F252" i="8"/>
  <c r="G253" i="10"/>
  <c r="E253" i="10"/>
  <c r="C253" i="10"/>
  <c r="F253" i="10"/>
  <c r="A253" i="10"/>
  <c r="B254" i="10"/>
  <c r="D253" i="10"/>
  <c r="E253" i="8"/>
  <c r="A253" i="8"/>
  <c r="D253" i="8"/>
  <c r="F253" i="8"/>
  <c r="B254" i="8"/>
  <c r="C253" i="8"/>
  <c r="G253" i="8"/>
  <c r="G254" i="10"/>
  <c r="D254" i="10"/>
  <c r="A254" i="10"/>
  <c r="B255" i="10"/>
  <c r="C254" i="10"/>
  <c r="F254" i="10"/>
  <c r="E254" i="10"/>
  <c r="E254" i="8"/>
  <c r="B255" i="8"/>
  <c r="D254" i="8"/>
  <c r="F254" i="8"/>
  <c r="A254" i="8"/>
  <c r="C254" i="8"/>
  <c r="G254" i="8"/>
  <c r="E255" i="10"/>
  <c r="F255" i="10"/>
  <c r="C255" i="10"/>
  <c r="A255" i="10"/>
  <c r="B256" i="10"/>
  <c r="G255" i="10"/>
  <c r="D255" i="10"/>
  <c r="E255" i="8"/>
  <c r="C255" i="8"/>
  <c r="G255" i="8"/>
  <c r="B256" i="8"/>
  <c r="D255" i="8"/>
  <c r="F255" i="8"/>
  <c r="A255" i="8"/>
  <c r="E256" i="10"/>
  <c r="D256" i="10"/>
  <c r="C256" i="10"/>
  <c r="A256" i="10"/>
  <c r="F256" i="10"/>
  <c r="B257" i="10"/>
  <c r="G256" i="10"/>
  <c r="C256" i="8"/>
  <c r="D256" i="8"/>
  <c r="B257" i="8"/>
  <c r="E256" i="8"/>
  <c r="G256" i="8"/>
  <c r="A256" i="8"/>
  <c r="C257" i="10"/>
  <c r="F257" i="10"/>
  <c r="D257" i="10"/>
  <c r="G257" i="10"/>
  <c r="E257" i="10"/>
  <c r="A257" i="10"/>
  <c r="B258" i="10"/>
  <c r="F256" i="8"/>
  <c r="C257" i="8"/>
  <c r="E257" i="8"/>
  <c r="G257" i="8"/>
  <c r="A257" i="8"/>
  <c r="D257" i="8"/>
  <c r="F257" i="8"/>
  <c r="B258" i="8"/>
  <c r="C258" i="10"/>
  <c r="E258" i="10"/>
  <c r="B259" i="10"/>
  <c r="F258" i="10"/>
  <c r="A258" i="10"/>
  <c r="D258" i="10"/>
  <c r="G258" i="10"/>
  <c r="B259" i="8"/>
  <c r="A258" i="8"/>
  <c r="E258" i="8"/>
  <c r="C258" i="8"/>
  <c r="G258" i="8"/>
  <c r="D258" i="8"/>
  <c r="F258" i="8"/>
  <c r="A259" i="10"/>
  <c r="F259" i="10"/>
  <c r="D259" i="10"/>
  <c r="C259" i="10"/>
  <c r="E259" i="10"/>
  <c r="B260" i="10"/>
  <c r="G259" i="10"/>
  <c r="D259" i="8"/>
  <c r="E259" i="8"/>
  <c r="F259" i="8"/>
  <c r="B260" i="8"/>
  <c r="C259" i="8"/>
  <c r="G259" i="8"/>
  <c r="A259" i="8"/>
  <c r="F260" i="10"/>
  <c r="A260" i="10"/>
  <c r="E260" i="10"/>
  <c r="D260" i="10"/>
  <c r="B261" i="10"/>
  <c r="C260" i="10"/>
  <c r="G260" i="10"/>
  <c r="B261" i="8"/>
  <c r="A260" i="8"/>
  <c r="C260" i="8"/>
  <c r="E260" i="8"/>
  <c r="G260" i="8"/>
  <c r="D260" i="8"/>
  <c r="F260" i="8"/>
  <c r="F261" i="10"/>
  <c r="G261" i="10"/>
  <c r="D261" i="10"/>
  <c r="C261" i="10"/>
  <c r="A261" i="10"/>
  <c r="B262" i="10"/>
  <c r="E261" i="10"/>
  <c r="B262" i="8"/>
  <c r="C261" i="8"/>
  <c r="A261" i="8"/>
  <c r="D261" i="8"/>
  <c r="F261" i="8"/>
  <c r="E261" i="8"/>
  <c r="G261" i="8"/>
  <c r="D262" i="10"/>
  <c r="F262" i="10"/>
  <c r="A262" i="10"/>
  <c r="B263" i="10"/>
  <c r="E262" i="10"/>
  <c r="C262" i="10"/>
  <c r="G262" i="10"/>
  <c r="D262" i="8"/>
  <c r="E262" i="8"/>
  <c r="A262" i="8"/>
  <c r="C262" i="8"/>
  <c r="G262" i="8"/>
  <c r="F262" i="8"/>
  <c r="B263" i="8"/>
  <c r="B264" i="10"/>
  <c r="D263" i="10"/>
  <c r="G263" i="10"/>
  <c r="E263" i="10"/>
  <c r="F263" i="10"/>
  <c r="C263" i="10"/>
  <c r="A263" i="10"/>
  <c r="C263" i="8"/>
  <c r="B264" i="8"/>
  <c r="E263" i="8"/>
  <c r="G263" i="8"/>
  <c r="A263" i="8"/>
  <c r="D263" i="8"/>
  <c r="F263" i="8"/>
  <c r="B265" i="10"/>
  <c r="F264" i="10"/>
  <c r="E264" i="10"/>
  <c r="C264" i="10"/>
  <c r="G264" i="10"/>
  <c r="A264" i="10"/>
  <c r="D264" i="10"/>
  <c r="C264" i="8"/>
  <c r="B265" i="8"/>
  <c r="E264" i="8"/>
  <c r="G264" i="8"/>
  <c r="A264" i="8"/>
  <c r="D264" i="8"/>
  <c r="F264" i="8"/>
  <c r="G265" i="10"/>
  <c r="E265" i="10"/>
  <c r="B266" i="10"/>
  <c r="F265" i="10"/>
  <c r="C265" i="10"/>
  <c r="D265" i="10"/>
  <c r="A265" i="10"/>
  <c r="A265" i="8"/>
  <c r="B266" i="8"/>
  <c r="C265" i="8"/>
  <c r="G265" i="8"/>
  <c r="E265" i="8"/>
  <c r="D265" i="8"/>
  <c r="F265" i="8"/>
  <c r="G266" i="10"/>
  <c r="A266" i="10"/>
  <c r="F266" i="10"/>
  <c r="D266" i="10"/>
  <c r="B267" i="10"/>
  <c r="E266" i="10"/>
  <c r="C266" i="10"/>
  <c r="D266" i="8"/>
  <c r="A266" i="8"/>
  <c r="E266" i="8"/>
  <c r="F266" i="8"/>
  <c r="B267" i="8"/>
  <c r="C266" i="8"/>
  <c r="G266" i="8"/>
  <c r="E267" i="10"/>
  <c r="F267" i="10"/>
  <c r="C267" i="10"/>
  <c r="A267" i="10"/>
  <c r="D267" i="10"/>
  <c r="B268" i="10"/>
  <c r="G267" i="10"/>
  <c r="B268" i="8"/>
  <c r="E267" i="8"/>
  <c r="D267" i="8"/>
  <c r="F267" i="8"/>
  <c r="A267" i="8"/>
  <c r="C267" i="8"/>
  <c r="G267" i="8"/>
  <c r="E268" i="10"/>
  <c r="A268" i="10"/>
  <c r="G268" i="10"/>
  <c r="B269" i="10"/>
  <c r="F268" i="10"/>
  <c r="D268" i="10"/>
  <c r="C268" i="10"/>
  <c r="D268" i="8"/>
  <c r="F268" i="8"/>
  <c r="E268" i="8"/>
  <c r="C268" i="8"/>
  <c r="G268" i="8"/>
  <c r="B269" i="8"/>
  <c r="A268" i="8"/>
  <c r="C269" i="10"/>
  <c r="F269" i="10"/>
  <c r="B270" i="10"/>
  <c r="E269" i="10"/>
  <c r="G269" i="10"/>
  <c r="D269" i="10"/>
  <c r="A269" i="10"/>
  <c r="B270" i="8"/>
  <c r="A269" i="8"/>
  <c r="D269" i="8"/>
  <c r="F269" i="8"/>
  <c r="C269" i="8"/>
  <c r="G269" i="8"/>
  <c r="E269" i="8"/>
  <c r="C270" i="10"/>
  <c r="A270" i="10"/>
  <c r="G270" i="10"/>
  <c r="D270" i="10"/>
  <c r="B271" i="10"/>
  <c r="F270" i="10"/>
  <c r="E270" i="10"/>
  <c r="C270" i="8"/>
  <c r="A270" i="8"/>
  <c r="D270" i="8"/>
  <c r="F270" i="8"/>
  <c r="B271" i="8"/>
  <c r="E270" i="8"/>
  <c r="G270" i="8"/>
  <c r="A271" i="10"/>
  <c r="B272" i="10"/>
  <c r="F271" i="10"/>
  <c r="G271" i="10"/>
  <c r="D271" i="10"/>
  <c r="E271" i="10"/>
  <c r="C271" i="10"/>
  <c r="E271" i="8"/>
  <c r="B272" i="8"/>
  <c r="C271" i="8"/>
  <c r="G271" i="8"/>
  <c r="A271" i="8"/>
  <c r="D271" i="8"/>
  <c r="F271" i="8"/>
  <c r="F272" i="10"/>
  <c r="A272" i="10"/>
  <c r="G272" i="10"/>
  <c r="D272" i="10"/>
  <c r="B273" i="10"/>
  <c r="C272" i="10"/>
  <c r="E272" i="10"/>
  <c r="C272" i="8"/>
  <c r="D272" i="8"/>
  <c r="E272" i="8"/>
  <c r="G272" i="8"/>
  <c r="A272" i="8"/>
  <c r="B273" i="8"/>
  <c r="F272" i="8"/>
  <c r="F273" i="10"/>
  <c r="B274" i="10"/>
  <c r="G273" i="10"/>
  <c r="A273" i="10"/>
  <c r="D273" i="10"/>
  <c r="E273" i="10"/>
  <c r="C273" i="10"/>
  <c r="D273" i="8"/>
  <c r="C273" i="8"/>
  <c r="G273" i="8"/>
  <c r="E273" i="8"/>
  <c r="A273" i="8"/>
  <c r="F273" i="8"/>
  <c r="B274" i="8"/>
  <c r="D274" i="10"/>
  <c r="B275" i="10"/>
  <c r="F274" i="10"/>
  <c r="E274" i="10"/>
  <c r="C274" i="10"/>
  <c r="G274" i="10"/>
  <c r="A274" i="10"/>
  <c r="A274" i="8"/>
  <c r="E274" i="8"/>
  <c r="C274" i="8"/>
  <c r="G274" i="8"/>
  <c r="B275" i="8"/>
  <c r="D274" i="8"/>
  <c r="F274" i="8"/>
  <c r="B276" i="10"/>
  <c r="D275" i="10"/>
  <c r="G275" i="10"/>
  <c r="A275" i="10"/>
  <c r="E275" i="10"/>
  <c r="F275" i="10"/>
  <c r="C275" i="10"/>
  <c r="D275" i="8"/>
  <c r="F275" i="8"/>
  <c r="A275" i="8"/>
  <c r="C275" i="8"/>
  <c r="G275" i="8"/>
  <c r="E275" i="8"/>
  <c r="B276" i="8"/>
  <c r="D276" i="10"/>
  <c r="B277" i="10"/>
  <c r="C276" i="10"/>
  <c r="G276" i="10"/>
  <c r="F276" i="10"/>
  <c r="E276" i="10"/>
  <c r="A276" i="10"/>
  <c r="A276" i="8"/>
  <c r="D276" i="8"/>
  <c r="F276" i="8"/>
  <c r="C276" i="8"/>
  <c r="G276" i="8"/>
  <c r="B277" i="8"/>
  <c r="E276" i="8"/>
  <c r="B278" i="10"/>
  <c r="G277" i="10"/>
  <c r="C277" i="10"/>
  <c r="E277" i="10"/>
  <c r="D277" i="10"/>
  <c r="A277" i="10"/>
  <c r="F277" i="10"/>
  <c r="E277" i="8"/>
  <c r="A277" i="8"/>
  <c r="C277" i="8"/>
  <c r="G277" i="8"/>
  <c r="B278" i="8"/>
  <c r="D277" i="8"/>
  <c r="F277" i="8"/>
  <c r="G278" i="10"/>
  <c r="E278" i="10"/>
  <c r="C278" i="10"/>
  <c r="F278" i="10"/>
  <c r="A278" i="10"/>
  <c r="D278" i="10"/>
  <c r="B279" i="10"/>
  <c r="C278" i="8"/>
  <c r="G278" i="8"/>
  <c r="B279" i="8"/>
  <c r="D278" i="8"/>
  <c r="F278" i="8"/>
  <c r="A278" i="8"/>
  <c r="E278" i="8"/>
  <c r="G279" i="10"/>
  <c r="E279" i="10"/>
  <c r="D279" i="10"/>
  <c r="B280" i="10"/>
  <c r="A279" i="10"/>
  <c r="C279" i="10"/>
  <c r="F279" i="10"/>
  <c r="B280" i="8"/>
  <c r="C279" i="8"/>
  <c r="E279" i="8"/>
  <c r="G279" i="8"/>
  <c r="A279" i="8"/>
  <c r="D279" i="8"/>
  <c r="F279" i="8"/>
  <c r="E280" i="10"/>
  <c r="G280" i="10"/>
  <c r="D280" i="10"/>
  <c r="B281" i="10"/>
  <c r="F280" i="10"/>
  <c r="C280" i="10"/>
  <c r="A280" i="10"/>
  <c r="E280" i="8"/>
  <c r="C280" i="8"/>
  <c r="G280" i="8"/>
  <c r="A280" i="8"/>
  <c r="B281" i="8"/>
  <c r="D280" i="8"/>
  <c r="F280" i="8"/>
  <c r="E281" i="10"/>
  <c r="C281" i="10"/>
  <c r="G281" i="10"/>
  <c r="F281" i="10"/>
  <c r="B282" i="10"/>
  <c r="A281" i="10"/>
  <c r="D281" i="10"/>
  <c r="B282" i="8"/>
  <c r="C281" i="8"/>
  <c r="G281" i="8"/>
  <c r="D281" i="8"/>
  <c r="F281" i="8"/>
  <c r="E281" i="8"/>
  <c r="A281" i="8"/>
  <c r="C282" i="10"/>
  <c r="B283" i="10"/>
  <c r="F282" i="10"/>
  <c r="A282" i="10"/>
  <c r="G282" i="10"/>
  <c r="E282" i="10"/>
  <c r="D282" i="10"/>
  <c r="D282" i="8"/>
  <c r="F282" i="8"/>
  <c r="A282" i="8"/>
  <c r="E282" i="8"/>
  <c r="B283" i="8"/>
  <c r="C282" i="8"/>
  <c r="G282" i="8"/>
  <c r="C283" i="10"/>
  <c r="A283" i="10"/>
  <c r="B284" i="10"/>
  <c r="F283" i="10"/>
  <c r="E283" i="10"/>
  <c r="D283" i="10"/>
  <c r="G283" i="10"/>
  <c r="E283" i="8"/>
  <c r="D283" i="8"/>
  <c r="F283" i="8"/>
  <c r="C283" i="8"/>
  <c r="G283" i="8"/>
  <c r="A283" i="8"/>
  <c r="B284" i="8"/>
  <c r="F284" i="10"/>
  <c r="A284" i="10"/>
  <c r="B285" i="10"/>
  <c r="E284" i="10"/>
  <c r="C284" i="10"/>
  <c r="G284" i="10"/>
  <c r="D284" i="10"/>
  <c r="A284" i="8"/>
  <c r="E284" i="8"/>
  <c r="B285" i="8"/>
  <c r="C284" i="8"/>
  <c r="G284" i="8"/>
  <c r="D284" i="8"/>
  <c r="F284" i="8"/>
  <c r="A285" i="10"/>
  <c r="F285" i="10"/>
  <c r="D285" i="10"/>
  <c r="B286" i="10"/>
  <c r="E285" i="10"/>
  <c r="G285" i="10"/>
  <c r="C285" i="10"/>
  <c r="D285" i="8"/>
  <c r="C285" i="8"/>
  <c r="G285" i="8"/>
  <c r="B286" i="8"/>
  <c r="A285" i="8"/>
  <c r="E285" i="8"/>
  <c r="F285" i="8"/>
  <c r="F286" i="10"/>
  <c r="D286" i="10"/>
  <c r="C286" i="10"/>
  <c r="B287" i="10"/>
  <c r="G286" i="10"/>
  <c r="E286" i="10"/>
  <c r="A286" i="10"/>
  <c r="A286" i="8"/>
  <c r="D286" i="8"/>
  <c r="F286" i="8"/>
  <c r="B287" i="8"/>
  <c r="E286" i="8"/>
  <c r="C286" i="8"/>
  <c r="G286" i="8"/>
  <c r="B288" i="10"/>
  <c r="D287" i="10"/>
  <c r="F287" i="10"/>
  <c r="C287" i="10"/>
  <c r="G287" i="10"/>
  <c r="A287" i="10"/>
  <c r="E287" i="10"/>
  <c r="B288" i="8"/>
  <c r="C287" i="8"/>
  <c r="G287" i="8"/>
  <c r="D287" i="8"/>
  <c r="F287" i="8"/>
  <c r="A287" i="8"/>
  <c r="E287" i="8"/>
  <c r="D288" i="10"/>
  <c r="B289" i="10"/>
  <c r="F288" i="10"/>
  <c r="A288" i="10"/>
  <c r="G288" i="10"/>
  <c r="E288" i="10"/>
  <c r="C288" i="10"/>
  <c r="A288" i="8"/>
  <c r="B289" i="8"/>
  <c r="C288" i="8"/>
  <c r="G288" i="8"/>
  <c r="E288" i="8"/>
  <c r="D288" i="8"/>
  <c r="F288" i="8"/>
  <c r="B290" i="10"/>
  <c r="G289" i="10"/>
  <c r="E289" i="10"/>
  <c r="F289" i="10"/>
  <c r="D289" i="10"/>
  <c r="C289" i="10"/>
  <c r="A289" i="10"/>
  <c r="C289" i="8"/>
  <c r="G289" i="8"/>
  <c r="B290" i="8"/>
  <c r="D289" i="8"/>
  <c r="F289" i="8"/>
  <c r="E289" i="8"/>
  <c r="A289" i="8"/>
  <c r="G290" i="10"/>
  <c r="A290" i="10"/>
  <c r="F290" i="10"/>
  <c r="D290" i="10"/>
  <c r="B291" i="10"/>
  <c r="E290" i="10"/>
  <c r="C290" i="10"/>
  <c r="B291" i="8"/>
  <c r="E290" i="8"/>
  <c r="C290" i="8"/>
  <c r="G290" i="8"/>
  <c r="A290" i="8"/>
  <c r="D290" i="8"/>
  <c r="F290" i="8"/>
  <c r="G291" i="10"/>
  <c r="E291" i="10"/>
  <c r="A291" i="10"/>
  <c r="D291" i="10"/>
  <c r="B292" i="10"/>
  <c r="F291" i="10"/>
  <c r="C291" i="10"/>
  <c r="D291" i="8"/>
  <c r="F291" i="8"/>
  <c r="E291" i="8"/>
  <c r="B292" i="8"/>
  <c r="A291" i="8"/>
  <c r="C291" i="8"/>
  <c r="G291" i="8"/>
  <c r="E292" i="10"/>
  <c r="C292" i="10"/>
  <c r="A292" i="10"/>
  <c r="B293" i="10"/>
  <c r="G292" i="10"/>
  <c r="F292" i="10"/>
  <c r="D292" i="10"/>
  <c r="B293" i="8"/>
  <c r="A292" i="8"/>
  <c r="C292" i="8"/>
  <c r="G292" i="8"/>
  <c r="E292" i="8"/>
  <c r="D292" i="8"/>
  <c r="F292" i="8"/>
  <c r="E293" i="10"/>
  <c r="C293" i="10"/>
  <c r="B294" i="10"/>
  <c r="G293" i="10"/>
  <c r="D293" i="10"/>
  <c r="A293" i="10"/>
  <c r="F293" i="10"/>
  <c r="A293" i="8"/>
  <c r="E293" i="8"/>
  <c r="C293" i="8"/>
  <c r="G293" i="8"/>
  <c r="D293" i="8"/>
  <c r="F293" i="8"/>
  <c r="B294" i="8"/>
  <c r="C294" i="10"/>
  <c r="E294" i="10"/>
  <c r="A294" i="10"/>
  <c r="B295" i="10"/>
  <c r="G294" i="10"/>
  <c r="F294" i="10"/>
  <c r="D294" i="10"/>
  <c r="E294" i="8"/>
  <c r="D294" i="8"/>
  <c r="F294" i="8"/>
  <c r="B295" i="8"/>
  <c r="A294" i="8"/>
  <c r="C294" i="8"/>
  <c r="G294" i="8"/>
  <c r="C295" i="10"/>
  <c r="A295" i="10"/>
  <c r="E295" i="10"/>
  <c r="G295" i="10"/>
  <c r="F295" i="10"/>
  <c r="D295" i="10"/>
  <c r="B296" i="10"/>
  <c r="E295" i="8"/>
  <c r="D295" i="8"/>
  <c r="F295" i="8"/>
  <c r="A295" i="8"/>
  <c r="C295" i="8"/>
  <c r="G295" i="8"/>
  <c r="B296" i="8"/>
  <c r="F296" i="10"/>
  <c r="A296" i="10"/>
  <c r="G296" i="10"/>
  <c r="D296" i="10"/>
  <c r="B297" i="10"/>
  <c r="C296" i="10"/>
  <c r="E296" i="10"/>
  <c r="D296" i="8"/>
  <c r="F296" i="8"/>
  <c r="E296" i="8"/>
  <c r="B297" i="8"/>
  <c r="A296" i="8"/>
  <c r="C296" i="8"/>
  <c r="G296" i="8"/>
  <c r="A297" i="10"/>
  <c r="F297" i="10"/>
  <c r="G297" i="10"/>
  <c r="C297" i="10"/>
  <c r="E297" i="10"/>
  <c r="B298" i="10"/>
  <c r="D297" i="10"/>
  <c r="D297" i="8"/>
  <c r="F297" i="8"/>
  <c r="A297" i="8"/>
  <c r="E297" i="8"/>
  <c r="C297" i="8"/>
  <c r="G297" i="8"/>
  <c r="B298" i="8"/>
  <c r="F298" i="10"/>
  <c r="D298" i="10"/>
  <c r="B299" i="10"/>
  <c r="G298" i="10"/>
  <c r="E298" i="10"/>
  <c r="C298" i="10"/>
  <c r="A298" i="10"/>
  <c r="B299" i="8"/>
  <c r="D298" i="8"/>
  <c r="F298" i="8"/>
  <c r="E298" i="8"/>
  <c r="A298" i="8"/>
  <c r="C298" i="8"/>
  <c r="G298" i="8"/>
  <c r="B300" i="10"/>
  <c r="D299" i="10"/>
  <c r="G299" i="10"/>
  <c r="E299" i="10"/>
  <c r="A299" i="10"/>
  <c r="C299" i="10"/>
  <c r="F299" i="10"/>
  <c r="B300" i="8"/>
  <c r="C299" i="8"/>
  <c r="G299" i="8"/>
  <c r="E299" i="8"/>
  <c r="D299" i="8"/>
  <c r="F299" i="8"/>
  <c r="A299" i="8"/>
  <c r="D300" i="10"/>
  <c r="B301" i="10"/>
  <c r="A300" i="10"/>
  <c r="C300" i="10"/>
  <c r="G300" i="10"/>
  <c r="F300" i="10"/>
  <c r="E300" i="10"/>
  <c r="A300" i="8"/>
  <c r="C300" i="8"/>
  <c r="G300" i="8"/>
  <c r="D300" i="8"/>
  <c r="F300" i="8"/>
  <c r="E300" i="8"/>
  <c r="B301" i="8"/>
  <c r="B302" i="10"/>
  <c r="G301" i="10"/>
  <c r="D301" i="10"/>
  <c r="A301" i="10"/>
  <c r="F301" i="10"/>
  <c r="E301" i="10"/>
  <c r="C301" i="10"/>
  <c r="E301" i="8"/>
  <c r="B302" i="8"/>
  <c r="A301" i="8"/>
  <c r="C301" i="8"/>
  <c r="G301" i="8"/>
  <c r="D301" i="8"/>
  <c r="F301" i="8"/>
  <c r="G302" i="10"/>
  <c r="D302" i="10"/>
  <c r="E302" i="10"/>
  <c r="A302" i="10"/>
  <c r="B303" i="10"/>
  <c r="F302" i="10"/>
  <c r="C302" i="10"/>
  <c r="B303" i="8"/>
  <c r="C302" i="8"/>
  <c r="G302" i="8"/>
  <c r="A302" i="8"/>
  <c r="E302" i="8"/>
  <c r="D302" i="8"/>
  <c r="F302" i="8"/>
  <c r="G303" i="10"/>
  <c r="E303" i="10"/>
  <c r="F303" i="10"/>
  <c r="C303" i="10"/>
  <c r="A303" i="10"/>
  <c r="B304" i="10"/>
  <c r="D303" i="10"/>
  <c r="C303" i="8"/>
  <c r="D303" i="8"/>
  <c r="F303" i="8"/>
  <c r="A303" i="8"/>
  <c r="B304" i="8"/>
  <c r="E303" i="8"/>
  <c r="G303" i="8"/>
  <c r="E304" i="10"/>
  <c r="F304" i="10"/>
  <c r="G304" i="10"/>
  <c r="D304" i="10"/>
  <c r="A304" i="10"/>
  <c r="B305" i="10"/>
  <c r="C304" i="10"/>
  <c r="B305" i="8"/>
  <c r="A304" i="8"/>
  <c r="E304" i="8"/>
  <c r="D304" i="8"/>
  <c r="F304" i="8"/>
  <c r="C304" i="8"/>
  <c r="G304" i="8"/>
  <c r="E305" i="10"/>
  <c r="C305" i="10"/>
  <c r="F305" i="10"/>
  <c r="B306" i="10"/>
  <c r="D305" i="10"/>
  <c r="A305" i="10"/>
  <c r="G305" i="10"/>
  <c r="C305" i="8"/>
  <c r="G305" i="8"/>
  <c r="B306" i="8"/>
  <c r="D305" i="8"/>
  <c r="F305" i="8"/>
  <c r="E305" i="8"/>
  <c r="A305" i="8"/>
  <c r="C306" i="10"/>
  <c r="A306" i="10"/>
  <c r="G306" i="10"/>
  <c r="D306" i="10"/>
  <c r="B307" i="10"/>
  <c r="F306" i="10"/>
  <c r="E306" i="10"/>
  <c r="C306" i="8"/>
  <c r="E306" i="8"/>
  <c r="G306" i="8"/>
  <c r="B307" i="8"/>
  <c r="D306" i="8"/>
  <c r="F306" i="8"/>
  <c r="A306" i="8"/>
  <c r="C307" i="10"/>
  <c r="A307" i="10"/>
  <c r="G307" i="10"/>
  <c r="B308" i="10"/>
  <c r="F307" i="10"/>
  <c r="E307" i="10"/>
  <c r="D307" i="10"/>
  <c r="E307" i="8"/>
  <c r="B308" i="8"/>
  <c r="D307" i="8"/>
  <c r="F307" i="8"/>
  <c r="C307" i="8"/>
  <c r="G307" i="8"/>
  <c r="A307" i="8"/>
  <c r="F308" i="10"/>
  <c r="A308" i="10"/>
  <c r="C308" i="10"/>
  <c r="B309" i="10"/>
  <c r="E308" i="10"/>
  <c r="D308" i="10"/>
  <c r="G308" i="10"/>
  <c r="E308" i="8"/>
  <c r="B309" i="8"/>
  <c r="D308" i="8"/>
  <c r="F308" i="8"/>
  <c r="A308" i="8"/>
  <c r="C308" i="8"/>
  <c r="G308" i="8"/>
  <c r="A309" i="10"/>
  <c r="F309" i="10"/>
  <c r="B310" i="10"/>
  <c r="C309" i="10"/>
  <c r="D309" i="10"/>
  <c r="G309" i="10"/>
  <c r="E309" i="10"/>
  <c r="C309" i="8"/>
  <c r="D309" i="8"/>
  <c r="A309" i="8"/>
  <c r="E309" i="8"/>
  <c r="F309" i="8"/>
  <c r="B310" i="8"/>
  <c r="F310" i="10"/>
  <c r="D310" i="10"/>
  <c r="E310" i="10"/>
  <c r="B311" i="10"/>
  <c r="G310" i="10"/>
  <c r="C310" i="10"/>
  <c r="A310" i="10"/>
  <c r="D310" i="8"/>
  <c r="B311" i="8"/>
  <c r="E310" i="8"/>
  <c r="F310" i="8"/>
  <c r="A310" i="8"/>
  <c r="G309" i="8"/>
  <c r="C310" i="8"/>
  <c r="G310" i="8"/>
  <c r="B312" i="10"/>
  <c r="D311" i="10"/>
  <c r="E311" i="10"/>
  <c r="G311" i="10"/>
  <c r="F311" i="10"/>
  <c r="A311" i="10"/>
  <c r="C311" i="10"/>
  <c r="B312" i="8"/>
  <c r="E311" i="8"/>
  <c r="D311" i="8"/>
  <c r="F311" i="8"/>
  <c r="C311" i="8"/>
  <c r="G311" i="8"/>
  <c r="A311" i="8"/>
  <c r="D312" i="10"/>
  <c r="B313" i="10"/>
  <c r="G312" i="10"/>
  <c r="E312" i="10"/>
  <c r="A312" i="10"/>
  <c r="C312" i="10"/>
  <c r="F312" i="10"/>
  <c r="B313" i="8"/>
  <c r="A312" i="8"/>
  <c r="D312" i="8"/>
  <c r="F312" i="8"/>
  <c r="C312" i="8"/>
  <c r="G312" i="8"/>
  <c r="E312" i="8"/>
  <c r="B314" i="10"/>
  <c r="G313" i="10"/>
  <c r="F313" i="10"/>
  <c r="E313" i="10"/>
  <c r="D313" i="10"/>
  <c r="C313" i="10"/>
  <c r="A313" i="10"/>
  <c r="E313" i="8"/>
  <c r="A313" i="8"/>
  <c r="B314" i="8"/>
  <c r="C313" i="8"/>
  <c r="G313" i="8"/>
  <c r="D313" i="8"/>
  <c r="F313" i="8"/>
  <c r="G314" i="10"/>
  <c r="B315" i="10"/>
  <c r="F314" i="10"/>
  <c r="E314" i="10"/>
  <c r="C314" i="10"/>
  <c r="A314" i="10"/>
  <c r="D314" i="10"/>
  <c r="C314" i="8"/>
  <c r="G314" i="8"/>
  <c r="E314" i="8"/>
  <c r="B315" i="8"/>
  <c r="A314" i="8"/>
  <c r="D314" i="8"/>
  <c r="F314" i="8"/>
  <c r="G315" i="10"/>
  <c r="E315" i="10"/>
  <c r="B316" i="10"/>
  <c r="C315" i="10"/>
  <c r="A315" i="10"/>
  <c r="D315" i="10"/>
  <c r="F315" i="10"/>
  <c r="B316" i="8"/>
  <c r="C315" i="8"/>
  <c r="G315" i="8"/>
  <c r="E315" i="8"/>
  <c r="A315" i="8"/>
  <c r="D315" i="8"/>
  <c r="F315" i="8"/>
  <c r="E316" i="10"/>
  <c r="B317" i="10"/>
  <c r="G316" i="10"/>
  <c r="F316" i="10"/>
  <c r="D316" i="10"/>
  <c r="A316" i="10"/>
  <c r="C316" i="10"/>
  <c r="C316" i="8"/>
  <c r="E316" i="8"/>
  <c r="A316" i="8"/>
  <c r="B317" i="8"/>
  <c r="G316" i="8"/>
  <c r="D316" i="8"/>
  <c r="F316" i="8"/>
  <c r="G317" i="10"/>
  <c r="E317" i="10"/>
  <c r="C317" i="10"/>
  <c r="D317" i="10"/>
  <c r="A317" i="10"/>
  <c r="B318" i="10"/>
  <c r="F317" i="10"/>
  <c r="A317" i="8"/>
  <c r="D317" i="8"/>
  <c r="F317" i="8"/>
  <c r="C317" i="8"/>
  <c r="G317" i="8"/>
  <c r="E317" i="8"/>
  <c r="B318" i="8"/>
  <c r="G318" i="10"/>
  <c r="D318" i="10"/>
  <c r="E318" i="10"/>
  <c r="C318" i="10"/>
  <c r="A318" i="10"/>
  <c r="F318" i="10"/>
  <c r="B319" i="10"/>
  <c r="A318" i="8"/>
  <c r="C318" i="8"/>
  <c r="B319" i="8"/>
  <c r="E318" i="8"/>
  <c r="G318" i="8"/>
  <c r="D318" i="8"/>
  <c r="F318" i="8"/>
  <c r="E319" i="10"/>
  <c r="F319" i="10"/>
  <c r="C319" i="10"/>
  <c r="B320" i="10"/>
  <c r="G319" i="10"/>
  <c r="D319" i="10"/>
  <c r="A319" i="10"/>
  <c r="E319" i="8"/>
  <c r="A319" i="8"/>
  <c r="D319" i="8"/>
  <c r="F319" i="8"/>
  <c r="C319" i="8"/>
  <c r="G319" i="8"/>
  <c r="B320" i="8"/>
  <c r="E320" i="10"/>
  <c r="D320" i="10"/>
  <c r="B321" i="10"/>
  <c r="G320" i="10"/>
  <c r="F320" i="10"/>
  <c r="C320" i="10"/>
  <c r="A320" i="10"/>
  <c r="D320" i="8"/>
  <c r="E320" i="8"/>
  <c r="B321" i="8"/>
  <c r="A320" i="8"/>
  <c r="C320" i="8"/>
  <c r="G320" i="8"/>
  <c r="F320" i="8"/>
  <c r="C321" i="10"/>
  <c r="F321" i="10"/>
  <c r="D321" i="10"/>
  <c r="G321" i="10"/>
  <c r="E321" i="10"/>
  <c r="A321" i="10"/>
  <c r="B322" i="10"/>
  <c r="C321" i="8"/>
  <c r="D321" i="8"/>
  <c r="B322" i="8"/>
  <c r="E321" i="8"/>
  <c r="F321" i="8"/>
  <c r="A321" i="8"/>
  <c r="C322" i="10"/>
  <c r="E322" i="10"/>
  <c r="G322" i="10"/>
  <c r="D322" i="10"/>
  <c r="A322" i="10"/>
  <c r="B323" i="10"/>
  <c r="F322" i="10"/>
  <c r="G321" i="8"/>
  <c r="B323" i="8"/>
  <c r="E322" i="8"/>
  <c r="C322" i="8"/>
  <c r="G322" i="8"/>
  <c r="D322" i="8"/>
  <c r="F322" i="8"/>
  <c r="A322" i="8"/>
  <c r="A323" i="10"/>
  <c r="F323" i="10"/>
  <c r="D323" i="10"/>
  <c r="B324" i="10"/>
  <c r="G323" i="10"/>
  <c r="E323" i="10"/>
  <c r="C323" i="10"/>
  <c r="B324" i="8"/>
  <c r="A323" i="8"/>
  <c r="C323" i="8"/>
  <c r="G323" i="8"/>
  <c r="D323" i="8"/>
  <c r="F323" i="8"/>
  <c r="E323" i="8"/>
  <c r="F324" i="10"/>
  <c r="A324" i="10"/>
  <c r="E324" i="10"/>
  <c r="B325" i="10"/>
  <c r="G324" i="10"/>
  <c r="D324" i="10"/>
  <c r="C324" i="10"/>
  <c r="A324" i="8"/>
  <c r="B325" i="8"/>
  <c r="C324" i="8"/>
  <c r="G324" i="8"/>
  <c r="D324" i="8"/>
  <c r="F324" i="8"/>
  <c r="E324" i="8"/>
  <c r="F325" i="10"/>
  <c r="G325" i="10"/>
  <c r="D325" i="10"/>
  <c r="E325" i="10"/>
  <c r="C325" i="10"/>
  <c r="A325" i="10"/>
  <c r="B326" i="10"/>
  <c r="D325" i="8"/>
  <c r="F325" i="8"/>
  <c r="E325" i="8"/>
  <c r="C325" i="8"/>
  <c r="G325" i="8"/>
  <c r="A325" i="8"/>
  <c r="B326" i="8"/>
  <c r="D326" i="10"/>
  <c r="F326" i="10"/>
  <c r="G326" i="10"/>
  <c r="A326" i="10"/>
  <c r="B327" i="10"/>
  <c r="E326" i="10"/>
  <c r="C326" i="10"/>
  <c r="B327" i="8"/>
  <c r="C326" i="8"/>
  <c r="G326" i="8"/>
  <c r="E326" i="8"/>
  <c r="A326" i="8"/>
  <c r="D326" i="8"/>
  <c r="F326" i="8"/>
  <c r="B328" i="10"/>
  <c r="D327" i="10"/>
  <c r="G327" i="10"/>
  <c r="E327" i="10"/>
  <c r="F327" i="10"/>
  <c r="C327" i="10"/>
  <c r="A327" i="10"/>
  <c r="E327" i="8"/>
  <c r="B328" i="8"/>
  <c r="C327" i="8"/>
  <c r="G327" i="8"/>
  <c r="A327" i="8"/>
  <c r="D327" i="8"/>
  <c r="F327" i="8"/>
  <c r="B329" i="10"/>
  <c r="F328" i="10"/>
  <c r="D328" i="10"/>
  <c r="A328" i="10"/>
  <c r="G328" i="10"/>
  <c r="E328" i="10"/>
  <c r="C328" i="10"/>
  <c r="E328" i="8"/>
  <c r="B329" i="8"/>
  <c r="D328" i="8"/>
  <c r="F328" i="8"/>
  <c r="A328" i="8"/>
  <c r="C328" i="8"/>
  <c r="G328" i="8"/>
  <c r="G329" i="10"/>
  <c r="E329" i="10"/>
  <c r="D329" i="10"/>
  <c r="C329" i="10"/>
  <c r="A329" i="10"/>
  <c r="F329" i="10"/>
  <c r="B330" i="10"/>
  <c r="C329" i="8"/>
  <c r="G329" i="8"/>
  <c r="D329" i="8"/>
  <c r="F329" i="8"/>
  <c r="A329" i="8"/>
  <c r="E329" i="8"/>
  <c r="B330" i="8"/>
  <c r="G330" i="10"/>
  <c r="A330" i="10"/>
  <c r="F330" i="10"/>
  <c r="B331" i="10"/>
  <c r="E330" i="10"/>
  <c r="C330" i="10"/>
  <c r="D330" i="10"/>
  <c r="A330" i="8"/>
  <c r="B331" i="8"/>
  <c r="C330" i="8"/>
  <c r="G330" i="8"/>
  <c r="D330" i="8"/>
  <c r="F330" i="8"/>
  <c r="E330" i="8"/>
  <c r="E331" i="10"/>
  <c r="F331" i="10"/>
  <c r="B332" i="10"/>
  <c r="G331" i="10"/>
  <c r="D331" i="10"/>
  <c r="C331" i="10"/>
  <c r="A331" i="10"/>
  <c r="A331" i="8"/>
  <c r="C331" i="8"/>
  <c r="D331" i="8"/>
  <c r="F331" i="8"/>
  <c r="B332" i="8"/>
  <c r="E331" i="8"/>
  <c r="G331" i="8"/>
  <c r="E332" i="10"/>
  <c r="A332" i="10"/>
  <c r="G332" i="10"/>
  <c r="C332" i="10"/>
  <c r="F332" i="10"/>
  <c r="D332" i="10"/>
  <c r="B333" i="10"/>
  <c r="E332" i="8"/>
  <c r="A332" i="8"/>
  <c r="C332" i="8"/>
  <c r="G332" i="8"/>
  <c r="B333" i="8"/>
  <c r="D332" i="8"/>
  <c r="F332" i="8"/>
  <c r="C333" i="10"/>
  <c r="F333" i="10"/>
  <c r="G333" i="10"/>
  <c r="D333" i="10"/>
  <c r="A333" i="10"/>
  <c r="B334" i="10"/>
  <c r="E333" i="10"/>
  <c r="C333" i="8"/>
  <c r="B334" i="8"/>
  <c r="A333" i="8"/>
  <c r="D333" i="8"/>
  <c r="F333" i="8"/>
  <c r="E333" i="8"/>
  <c r="G333" i="8"/>
  <c r="C334" i="10"/>
  <c r="A334" i="10"/>
  <c r="G334" i="10"/>
  <c r="B335" i="10"/>
  <c r="F334" i="10"/>
  <c r="E334" i="10"/>
  <c r="D334" i="10"/>
  <c r="D334" i="8"/>
  <c r="B335" i="8"/>
  <c r="C334" i="8"/>
  <c r="G334" i="8"/>
  <c r="E334" i="8"/>
  <c r="F334" i="8"/>
  <c r="A334" i="8"/>
  <c r="A335" i="10"/>
  <c r="B336" i="10"/>
  <c r="F335" i="10"/>
  <c r="G335" i="10"/>
  <c r="E335" i="10"/>
  <c r="D335" i="10"/>
  <c r="C335" i="10"/>
  <c r="D335" i="8"/>
  <c r="F335" i="8"/>
  <c r="C335" i="8"/>
  <c r="G335" i="8"/>
  <c r="B336" i="8"/>
  <c r="E335" i="8"/>
  <c r="A335" i="8"/>
  <c r="F336" i="10"/>
  <c r="A336" i="10"/>
  <c r="E336" i="10"/>
  <c r="C336" i="10"/>
  <c r="G336" i="10"/>
  <c r="D336" i="10"/>
  <c r="B337" i="10"/>
  <c r="B337" i="8"/>
  <c r="D336" i="8"/>
  <c r="F336" i="8"/>
  <c r="C336" i="8"/>
  <c r="G336" i="8"/>
  <c r="E336" i="8"/>
  <c r="A336" i="8"/>
  <c r="F337" i="10"/>
  <c r="B338" i="10"/>
  <c r="G337" i="10"/>
  <c r="A337" i="10"/>
  <c r="E337" i="10"/>
  <c r="C337" i="10"/>
  <c r="D337" i="10"/>
  <c r="E337" i="8"/>
  <c r="C337" i="8"/>
  <c r="G337" i="8"/>
  <c r="A337" i="8"/>
  <c r="B338" i="8"/>
  <c r="D337" i="8"/>
  <c r="F337" i="8"/>
  <c r="D338" i="10"/>
  <c r="G338" i="10"/>
  <c r="B339" i="10"/>
  <c r="F338" i="10"/>
  <c r="E338" i="10"/>
  <c r="C338" i="10"/>
  <c r="A338" i="10"/>
  <c r="E338" i="8"/>
  <c r="B339" i="8"/>
  <c r="A338" i="8"/>
  <c r="C338" i="8"/>
  <c r="G338" i="8"/>
  <c r="D338" i="8"/>
  <c r="F338" i="8"/>
  <c r="B340" i="10"/>
  <c r="D339" i="10"/>
  <c r="G339" i="10"/>
  <c r="A339" i="10"/>
  <c r="C339" i="10"/>
  <c r="F339" i="10"/>
  <c r="E339" i="10"/>
  <c r="E339" i="8"/>
  <c r="B340" i="8"/>
  <c r="D339" i="8"/>
  <c r="F339" i="8"/>
  <c r="C339" i="8"/>
  <c r="G339" i="8"/>
  <c r="A339" i="8"/>
  <c r="B341" i="10"/>
  <c r="C340" i="10"/>
  <c r="E340" i="10"/>
  <c r="D340" i="10"/>
  <c r="A340" i="10"/>
  <c r="F340" i="10"/>
  <c r="G340" i="10"/>
  <c r="B341" i="8"/>
  <c r="E340" i="8"/>
  <c r="D340" i="8"/>
  <c r="F340" i="8"/>
  <c r="C340" i="8"/>
  <c r="A340" i="8"/>
  <c r="G340" i="8"/>
  <c r="G341" i="10"/>
  <c r="A341" i="10"/>
  <c r="B342" i="10"/>
  <c r="E341" i="10"/>
  <c r="F341" i="10"/>
  <c r="D341" i="10"/>
  <c r="C341" i="10"/>
  <c r="A341" i="8"/>
  <c r="D341" i="8"/>
  <c r="F341" i="8"/>
  <c r="E341" i="8"/>
  <c r="C341" i="8"/>
  <c r="G341" i="8"/>
  <c r="B342" i="8"/>
  <c r="G342" i="10"/>
  <c r="C342" i="10"/>
  <c r="A342" i="10"/>
  <c r="B343" i="10"/>
  <c r="F342" i="10"/>
  <c r="E342" i="10"/>
  <c r="D342" i="10"/>
  <c r="C342" i="8"/>
  <c r="G342" i="8"/>
  <c r="E342" i="8"/>
  <c r="B343" i="8"/>
  <c r="A342" i="8"/>
  <c r="D342" i="8"/>
  <c r="F342" i="8"/>
  <c r="E343" i="10"/>
  <c r="C343" i="10"/>
  <c r="G343" i="10"/>
  <c r="F343" i="10"/>
  <c r="D343" i="10"/>
  <c r="A343" i="10"/>
  <c r="B344" i="10"/>
  <c r="C343" i="8"/>
  <c r="G343" i="8"/>
  <c r="D343" i="8"/>
  <c r="F343" i="8"/>
  <c r="E343" i="8"/>
  <c r="A343" i="8"/>
  <c r="B344" i="8"/>
  <c r="E344" i="10"/>
  <c r="C344" i="10"/>
  <c r="A344" i="10"/>
  <c r="B345" i="10"/>
  <c r="G344" i="10"/>
  <c r="D344" i="10"/>
  <c r="F344" i="10"/>
  <c r="C344" i="8"/>
  <c r="G344" i="8"/>
  <c r="E344" i="8"/>
  <c r="D344" i="8"/>
  <c r="F344" i="8"/>
  <c r="A344" i="8"/>
  <c r="B345" i="8"/>
  <c r="C345" i="10"/>
  <c r="G345" i="10"/>
  <c r="B346" i="10"/>
  <c r="F345" i="10"/>
  <c r="E345" i="10"/>
  <c r="A345" i="10"/>
  <c r="D345" i="10"/>
  <c r="B346" i="8"/>
  <c r="C345" i="8"/>
  <c r="A345" i="8"/>
  <c r="E345" i="8"/>
  <c r="G345" i="8"/>
  <c r="D345" i="8"/>
  <c r="F345" i="8"/>
  <c r="C346" i="10"/>
  <c r="D346" i="10"/>
  <c r="A346" i="10"/>
  <c r="B347" i="10"/>
  <c r="G346" i="10"/>
  <c r="F346" i="10"/>
  <c r="E346" i="10"/>
  <c r="B347" i="8"/>
  <c r="A346" i="8"/>
  <c r="C346" i="8"/>
  <c r="G346" i="8"/>
  <c r="D346" i="8"/>
  <c r="F346" i="8"/>
  <c r="E346" i="8"/>
  <c r="A347" i="10"/>
  <c r="B348" i="10"/>
  <c r="C347" i="10"/>
  <c r="E347" i="10"/>
  <c r="F347" i="10"/>
  <c r="D347" i="10"/>
  <c r="G347" i="10"/>
  <c r="D347" i="8"/>
  <c r="F347" i="8"/>
  <c r="E347" i="8"/>
  <c r="A347" i="8"/>
  <c r="C347" i="8"/>
  <c r="G347" i="8"/>
  <c r="B348" i="8"/>
  <c r="F348" i="10"/>
  <c r="A348" i="10"/>
  <c r="D348" i="10"/>
  <c r="G348" i="10"/>
  <c r="B349" i="10"/>
  <c r="E348" i="10"/>
  <c r="C348" i="10"/>
  <c r="D348" i="8"/>
  <c r="F348" i="8"/>
  <c r="A348" i="8"/>
  <c r="C348" i="8"/>
  <c r="G348" i="8"/>
  <c r="E348" i="8"/>
  <c r="B349" i="8"/>
  <c r="F349" i="10"/>
  <c r="B350" i="10"/>
  <c r="C349" i="10"/>
  <c r="G349" i="10"/>
  <c r="E349" i="10"/>
  <c r="D349" i="10"/>
  <c r="A349" i="10"/>
  <c r="B350" i="8"/>
  <c r="C349" i="8"/>
  <c r="G349" i="8"/>
  <c r="D349" i="8"/>
  <c r="F349" i="8"/>
  <c r="A349" i="8"/>
  <c r="E349" i="8"/>
  <c r="D350" i="10"/>
  <c r="C350" i="10"/>
  <c r="F350" i="10"/>
  <c r="E350" i="10"/>
  <c r="B351" i="10"/>
  <c r="G350" i="10"/>
  <c r="A350" i="10"/>
  <c r="A350" i="8"/>
  <c r="D350" i="8"/>
  <c r="F350" i="8"/>
  <c r="C350" i="8"/>
  <c r="G350" i="8"/>
  <c r="E350" i="8"/>
  <c r="B351" i="8"/>
  <c r="B352" i="10"/>
  <c r="D351" i="10"/>
  <c r="E351" i="10"/>
  <c r="F351" i="10"/>
  <c r="C351" i="10"/>
  <c r="A351" i="10"/>
  <c r="G351" i="10"/>
  <c r="D351" i="8"/>
  <c r="F351" i="8"/>
  <c r="E351" i="8"/>
  <c r="B352" i="8"/>
  <c r="A351" i="8"/>
  <c r="C351" i="8"/>
  <c r="G351" i="8"/>
  <c r="D352" i="10"/>
  <c r="A352" i="10"/>
  <c r="B353" i="10"/>
  <c r="F352" i="10"/>
  <c r="G352" i="10"/>
  <c r="C352" i="10"/>
  <c r="E352" i="10"/>
  <c r="E352" i="8"/>
  <c r="A352" i="8"/>
  <c r="C352" i="8"/>
  <c r="G352" i="8"/>
  <c r="D352" i="8"/>
  <c r="F352" i="8"/>
  <c r="B353" i="8"/>
  <c r="B354" i="10"/>
  <c r="G353" i="10"/>
  <c r="F353" i="10"/>
  <c r="A353" i="10"/>
  <c r="E353" i="10"/>
  <c r="C353" i="10"/>
  <c r="D353" i="10"/>
  <c r="A353" i="8"/>
  <c r="E353" i="8"/>
  <c r="B354" i="8"/>
  <c r="D353" i="8"/>
  <c r="F353" i="8"/>
  <c r="C353" i="8"/>
  <c r="G353" i="8"/>
  <c r="G354" i="10"/>
  <c r="B355" i="10"/>
  <c r="C354" i="10"/>
  <c r="F354" i="10"/>
  <c r="E354" i="10"/>
  <c r="D354" i="10"/>
  <c r="A354" i="10"/>
  <c r="E354" i="8"/>
  <c r="D354" i="8"/>
  <c r="B355" i="8"/>
  <c r="C354" i="8"/>
  <c r="G354" i="8"/>
  <c r="A354" i="8"/>
  <c r="F354" i="8"/>
  <c r="C355" i="10"/>
  <c r="B356" i="10"/>
  <c r="F355" i="10"/>
  <c r="E355" i="10"/>
  <c r="G355" i="10"/>
  <c r="A355" i="10"/>
  <c r="D355" i="10"/>
  <c r="D355" i="8"/>
  <c r="A355" i="8"/>
  <c r="E355" i="8"/>
  <c r="F355" i="8"/>
  <c r="B356" i="8"/>
  <c r="C355" i="8"/>
  <c r="G355" i="8"/>
  <c r="C356" i="10"/>
  <c r="A356" i="10"/>
  <c r="B357" i="10"/>
  <c r="G356" i="10"/>
  <c r="E356" i="10"/>
  <c r="D356" i="10"/>
  <c r="F356" i="10"/>
  <c r="B357" i="8"/>
  <c r="D356" i="8"/>
  <c r="A356" i="8"/>
  <c r="E356" i="8"/>
  <c r="F356" i="8"/>
  <c r="C356" i="8"/>
  <c r="G356" i="8"/>
  <c r="F357" i="10"/>
  <c r="A357" i="10"/>
  <c r="B358" i="10"/>
  <c r="G357" i="10"/>
  <c r="C357" i="10"/>
  <c r="E357" i="10"/>
  <c r="D357" i="10"/>
  <c r="C357" i="8"/>
  <c r="B358" i="8"/>
  <c r="A357" i="8"/>
  <c r="E357" i="8"/>
  <c r="G357" i="8"/>
  <c r="D357" i="8"/>
  <c r="F357" i="8"/>
  <c r="A358" i="10"/>
  <c r="F358" i="10"/>
  <c r="D358" i="10"/>
  <c r="B359" i="10"/>
  <c r="G358" i="10"/>
  <c r="E358" i="10"/>
  <c r="C358" i="10"/>
  <c r="E358" i="8"/>
  <c r="C358" i="8"/>
  <c r="G358" i="8"/>
  <c r="A358" i="8"/>
  <c r="B359" i="8"/>
  <c r="D358" i="8"/>
  <c r="F358" i="8"/>
  <c r="F359" i="10"/>
  <c r="D359" i="10"/>
  <c r="B360" i="10"/>
  <c r="C359" i="10"/>
  <c r="G359" i="10"/>
  <c r="E359" i="10"/>
  <c r="A359" i="10"/>
  <c r="D359" i="8"/>
  <c r="F359" i="8"/>
  <c r="B360" i="8"/>
  <c r="A359" i="8"/>
  <c r="E359" i="8"/>
  <c r="C359" i="8"/>
  <c r="G359" i="8"/>
  <c r="B361" i="10"/>
  <c r="D360" i="10"/>
  <c r="F360" i="10"/>
  <c r="C360" i="10"/>
  <c r="G360" i="10"/>
  <c r="E360" i="10"/>
  <c r="A360" i="10"/>
  <c r="B361" i="8"/>
  <c r="C360" i="8"/>
  <c r="D360" i="8"/>
  <c r="F360" i="8"/>
  <c r="A360" i="8"/>
  <c r="E360" i="8"/>
  <c r="G360" i="8"/>
  <c r="D361" i="10"/>
  <c r="B362" i="10"/>
  <c r="F361" i="10"/>
  <c r="E361" i="10"/>
  <c r="G361" i="10"/>
  <c r="C361" i="10"/>
  <c r="A361" i="10"/>
  <c r="D361" i="8"/>
  <c r="C361" i="8"/>
  <c r="G361" i="8"/>
  <c r="E361" i="8"/>
  <c r="F361" i="8"/>
  <c r="B362" i="8"/>
  <c r="A361" i="8"/>
  <c r="B363" i="10"/>
  <c r="G362" i="10"/>
  <c r="E362" i="10"/>
  <c r="D362" i="10"/>
  <c r="F362" i="10"/>
  <c r="A362" i="10"/>
  <c r="C362" i="10"/>
  <c r="B363" i="8"/>
  <c r="C362" i="8"/>
  <c r="G362" i="8"/>
  <c r="A362" i="8"/>
  <c r="D362" i="8"/>
  <c r="F362" i="8"/>
  <c r="E362" i="8"/>
  <c r="G363" i="10"/>
  <c r="A363" i="10"/>
  <c r="B364" i="10"/>
  <c r="C363" i="10"/>
  <c r="D363" i="10"/>
  <c r="F363" i="10"/>
  <c r="E363" i="10"/>
  <c r="E363" i="8"/>
  <c r="D363" i="8"/>
  <c r="B364" i="8"/>
  <c r="C363" i="8"/>
  <c r="G363" i="8"/>
  <c r="A363" i="8"/>
  <c r="F363" i="8"/>
  <c r="G364" i="10"/>
  <c r="E364" i="10"/>
  <c r="F364" i="10"/>
  <c r="A364" i="10"/>
  <c r="C364" i="10"/>
  <c r="B365" i="10"/>
  <c r="D364" i="10"/>
  <c r="B365" i="8"/>
  <c r="E364" i="8"/>
  <c r="D364" i="8"/>
  <c r="F364" i="8"/>
  <c r="A364" i="8"/>
  <c r="C364" i="8"/>
  <c r="G364" i="8"/>
  <c r="E365" i="10"/>
  <c r="C365" i="10"/>
  <c r="A365" i="10"/>
  <c r="B366" i="10"/>
  <c r="F365" i="10"/>
  <c r="G365" i="10"/>
  <c r="D365" i="10"/>
  <c r="D365" i="8"/>
  <c r="C365" i="8"/>
  <c r="E365" i="8"/>
  <c r="A365" i="8"/>
  <c r="B366" i="8"/>
  <c r="F365" i="8"/>
  <c r="G365" i="8"/>
  <c r="E366" i="10"/>
  <c r="C366" i="10"/>
  <c r="B367" i="10"/>
  <c r="A366" i="10"/>
  <c r="G366" i="10"/>
  <c r="D366" i="10"/>
  <c r="F366" i="10"/>
  <c r="B367" i="8"/>
  <c r="E366" i="8"/>
  <c r="D366" i="8"/>
  <c r="F366" i="8"/>
  <c r="A366" i="8"/>
  <c r="C366" i="8"/>
  <c r="G366" i="8"/>
  <c r="C367" i="10"/>
  <c r="E367" i="10"/>
  <c r="A367" i="10"/>
  <c r="F367" i="10"/>
  <c r="B368" i="10"/>
  <c r="G367" i="10"/>
  <c r="D367" i="10"/>
  <c r="E367" i="8"/>
  <c r="B368" i="8"/>
  <c r="D367" i="8"/>
  <c r="F367" i="8"/>
  <c r="C367" i="8"/>
  <c r="G367" i="8"/>
  <c r="A367" i="8"/>
  <c r="C368" i="10"/>
  <c r="A368" i="10"/>
  <c r="E368" i="10"/>
  <c r="G368" i="10"/>
  <c r="F368" i="10"/>
  <c r="D368" i="10"/>
  <c r="B369" i="10"/>
  <c r="E368" i="8"/>
  <c r="A368" i="8"/>
  <c r="D368" i="8"/>
  <c r="F368" i="8"/>
  <c r="C368" i="8"/>
  <c r="G368" i="8"/>
  <c r="B369" i="8"/>
  <c r="F369" i="10"/>
  <c r="A369" i="10"/>
  <c r="G369" i="10"/>
  <c r="D369" i="10"/>
  <c r="C369" i="10"/>
  <c r="E369" i="10"/>
  <c r="B370" i="10"/>
  <c r="C369" i="8"/>
  <c r="B370" i="8"/>
  <c r="E369" i="8"/>
  <c r="G369" i="8"/>
  <c r="A369" i="8"/>
  <c r="D369" i="8"/>
  <c r="F369" i="8"/>
  <c r="A370" i="10"/>
  <c r="F370" i="10"/>
  <c r="G370" i="10"/>
  <c r="E370" i="10"/>
  <c r="B371" i="10"/>
  <c r="D370" i="10"/>
  <c r="C370" i="10"/>
  <c r="B371" i="8"/>
  <c r="D370" i="8"/>
  <c r="F370" i="8"/>
  <c r="E370" i="8"/>
  <c r="C370" i="8"/>
  <c r="G370" i="8"/>
  <c r="A370" i="8"/>
  <c r="F371" i="10"/>
  <c r="D371" i="10"/>
  <c r="B372" i="10"/>
  <c r="G371" i="10"/>
  <c r="E371" i="10"/>
  <c r="A371" i="10"/>
  <c r="C371" i="10"/>
  <c r="D371" i="8"/>
  <c r="B372" i="8"/>
  <c r="A371" i="8"/>
  <c r="E371" i="8"/>
  <c r="F371" i="8"/>
  <c r="C371" i="8"/>
  <c r="G371" i="8"/>
  <c r="B373" i="10"/>
  <c r="D372" i="10"/>
  <c r="G372" i="10"/>
  <c r="E372" i="10"/>
  <c r="A372" i="10"/>
  <c r="F372" i="10"/>
  <c r="C372" i="10"/>
  <c r="E372" i="8"/>
  <c r="D372" i="8"/>
  <c r="F372" i="8"/>
  <c r="A372" i="8"/>
  <c r="B373" i="8"/>
  <c r="C372" i="8"/>
  <c r="G372" i="8"/>
  <c r="D373" i="10"/>
  <c r="B374" i="10"/>
  <c r="G373" i="10"/>
  <c r="A373" i="10"/>
  <c r="E373" i="10"/>
  <c r="F373" i="10"/>
  <c r="C373" i="10"/>
  <c r="B374" i="8"/>
  <c r="C373" i="8"/>
  <c r="G373" i="8"/>
  <c r="A373" i="8"/>
  <c r="D373" i="8"/>
  <c r="F373" i="8"/>
  <c r="E373" i="8"/>
  <c r="B375" i="10"/>
  <c r="G374" i="10"/>
  <c r="D374" i="10"/>
  <c r="A374" i="10"/>
  <c r="E374" i="10"/>
  <c r="C374" i="10"/>
  <c r="F374" i="10"/>
  <c r="B375" i="8"/>
  <c r="A374" i="8"/>
  <c r="C374" i="8"/>
  <c r="G374" i="8"/>
  <c r="E374" i="8"/>
  <c r="D374" i="8"/>
  <c r="F374" i="8"/>
  <c r="G375" i="10"/>
  <c r="B376" i="10"/>
  <c r="D375" i="10"/>
  <c r="F375" i="10"/>
  <c r="C375" i="10"/>
  <c r="E375" i="10"/>
  <c r="A375" i="10"/>
  <c r="E375" i="8"/>
  <c r="F375" i="8"/>
  <c r="G375" i="8"/>
  <c r="D375" i="8"/>
  <c r="A375" i="8"/>
  <c r="C375" i="8"/>
  <c r="B376" i="8"/>
  <c r="G376" i="10"/>
  <c r="E376" i="10"/>
  <c r="F376" i="10"/>
  <c r="C376" i="10"/>
  <c r="D376" i="10"/>
  <c r="A376" i="10"/>
  <c r="B377" i="10"/>
  <c r="B377" i="8"/>
  <c r="A376" i="8"/>
  <c r="D376" i="8"/>
  <c r="F376" i="8"/>
  <c r="E376" i="8"/>
  <c r="G376" i="8"/>
  <c r="C376" i="8"/>
  <c r="E377" i="10"/>
  <c r="F377" i="10"/>
  <c r="G377" i="10"/>
  <c r="A377" i="10"/>
  <c r="B378" i="10"/>
  <c r="C377" i="10"/>
  <c r="D377" i="10"/>
  <c r="G377" i="8"/>
  <c r="F377" i="8"/>
  <c r="A377" i="8"/>
  <c r="E377" i="8"/>
  <c r="B378" i="8"/>
  <c r="D377" i="8"/>
  <c r="C377" i="8"/>
  <c r="E378" i="10"/>
  <c r="C378" i="10"/>
  <c r="F378" i="10"/>
  <c r="D378" i="10"/>
  <c r="G378" i="10"/>
  <c r="A378" i="10"/>
  <c r="B379" i="10"/>
  <c r="G378" i="8"/>
  <c r="D378" i="8"/>
  <c r="E378" i="8"/>
  <c r="B379" i="8"/>
  <c r="A378" i="8"/>
  <c r="C378" i="8"/>
  <c r="F378" i="8"/>
  <c r="C379" i="10"/>
  <c r="A379" i="10"/>
  <c r="G379" i="10"/>
  <c r="F379" i="10"/>
  <c r="D379" i="10"/>
  <c r="B380" i="10"/>
  <c r="E379" i="10"/>
  <c r="E379" i="8"/>
  <c r="A379" i="8"/>
  <c r="C379" i="8"/>
  <c r="D379" i="8"/>
  <c r="G379" i="8"/>
  <c r="B380" i="8"/>
  <c r="F379" i="8"/>
  <c r="C380" i="10"/>
  <c r="A380" i="10"/>
  <c r="G380" i="10"/>
  <c r="F380" i="10"/>
  <c r="B381" i="10"/>
  <c r="E380" i="10"/>
  <c r="D380" i="10"/>
  <c r="B381" i="8"/>
  <c r="G380" i="8"/>
  <c r="A380" i="8"/>
  <c r="D380" i="8"/>
  <c r="F380" i="8"/>
  <c r="C380" i="8"/>
  <c r="E380" i="8"/>
  <c r="F381" i="10"/>
  <c r="A381" i="10"/>
  <c r="C381" i="10"/>
  <c r="D381" i="10"/>
  <c r="B382" i="10"/>
  <c r="G381" i="10"/>
  <c r="E381" i="10"/>
  <c r="D381" i="8"/>
  <c r="B382" i="8"/>
  <c r="G381" i="8"/>
  <c r="A381" i="8"/>
  <c r="F381" i="8"/>
  <c r="E381" i="8"/>
  <c r="C381" i="8"/>
  <c r="A382" i="10"/>
  <c r="F382" i="10"/>
  <c r="B383" i="10"/>
  <c r="C382" i="10"/>
  <c r="E382" i="10"/>
  <c r="D382" i="10"/>
  <c r="G382" i="10"/>
  <c r="B383" i="8"/>
  <c r="C382" i="8"/>
  <c r="E382" i="8"/>
  <c r="D382" i="8"/>
  <c r="A382" i="8"/>
  <c r="F382" i="8"/>
  <c r="G382" i="8"/>
  <c r="F383" i="10"/>
  <c r="D383" i="10"/>
  <c r="E383" i="10"/>
  <c r="A383" i="10"/>
  <c r="C383" i="10"/>
  <c r="G383" i="10"/>
  <c r="B384" i="10"/>
  <c r="C383" i="8"/>
  <c r="G383" i="8"/>
  <c r="D383" i="8"/>
  <c r="F383" i="8"/>
  <c r="E383" i="8"/>
  <c r="B384" i="8"/>
  <c r="A383" i="8"/>
  <c r="B385" i="10"/>
  <c r="D384" i="10"/>
  <c r="E384" i="10"/>
  <c r="F384" i="10"/>
  <c r="C384" i="10"/>
  <c r="A384" i="10"/>
  <c r="G384" i="10"/>
  <c r="F384" i="8"/>
  <c r="A384" i="8"/>
  <c r="G384" i="8"/>
  <c r="B385" i="8"/>
  <c r="D384" i="8"/>
  <c r="C384" i="8"/>
  <c r="E384" i="8"/>
  <c r="D385" i="10"/>
  <c r="B386" i="10"/>
  <c r="G385" i="10"/>
  <c r="E385" i="10"/>
  <c r="C385" i="10"/>
  <c r="F385" i="10"/>
  <c r="A385" i="10"/>
  <c r="E385" i="8"/>
  <c r="A385" i="8"/>
  <c r="C385" i="8"/>
  <c r="G385" i="8"/>
  <c r="B386" i="8"/>
  <c r="D385" i="8"/>
  <c r="F385" i="8"/>
  <c r="B387" i="10"/>
  <c r="G386" i="10"/>
  <c r="F386" i="10"/>
  <c r="E386" i="10"/>
  <c r="C386" i="10"/>
  <c r="D386" i="10"/>
  <c r="A386" i="10"/>
  <c r="F386" i="8"/>
  <c r="E386" i="8"/>
  <c r="A386" i="8"/>
  <c r="C386" i="8"/>
  <c r="G386" i="8"/>
  <c r="D386" i="8"/>
  <c r="B387" i="8"/>
  <c r="G387" i="10"/>
  <c r="B388" i="10"/>
  <c r="F387" i="10"/>
  <c r="E387" i="10"/>
  <c r="C387" i="10"/>
  <c r="D387" i="10"/>
  <c r="A387" i="10"/>
  <c r="F387" i="8"/>
  <c r="B388" i="8"/>
  <c r="E387" i="8"/>
  <c r="C387" i="8"/>
  <c r="D387" i="8"/>
  <c r="A387" i="8"/>
  <c r="G387" i="8"/>
  <c r="G388" i="10"/>
  <c r="E388" i="10"/>
  <c r="B389" i="10"/>
  <c r="C388" i="10"/>
  <c r="A388" i="10"/>
  <c r="F388" i="10"/>
  <c r="D388" i="10"/>
  <c r="A388" i="8"/>
  <c r="C388" i="8"/>
  <c r="F388" i="8"/>
  <c r="E388" i="8"/>
  <c r="G388" i="8"/>
  <c r="D388" i="8"/>
  <c r="B389" i="8"/>
  <c r="E389" i="10"/>
  <c r="G389" i="10"/>
  <c r="B390" i="10"/>
  <c r="D389" i="10"/>
  <c r="F389" i="10"/>
  <c r="A389" i="10"/>
  <c r="C389" i="10"/>
  <c r="B390" i="8"/>
  <c r="F389" i="8"/>
  <c r="C389" i="8"/>
  <c r="A389" i="8"/>
  <c r="G389" i="8"/>
  <c r="E389" i="8"/>
  <c r="D389" i="8"/>
  <c r="E390" i="10"/>
  <c r="C390" i="10"/>
  <c r="D390" i="10"/>
  <c r="A390" i="10"/>
  <c r="F390" i="10"/>
  <c r="B391" i="10"/>
  <c r="G390" i="10"/>
  <c r="G390" i="8"/>
  <c r="B391" i="8"/>
  <c r="D390" i="8"/>
  <c r="C390" i="8"/>
  <c r="E390" i="8"/>
  <c r="A390" i="8"/>
  <c r="F390" i="8"/>
  <c r="C391" i="10"/>
  <c r="B392" i="10"/>
  <c r="D391" i="10"/>
  <c r="E391" i="10"/>
  <c r="F391" i="10"/>
  <c r="A391" i="10"/>
  <c r="G391" i="10"/>
  <c r="G391" i="8"/>
  <c r="A391" i="8"/>
  <c r="E391" i="8"/>
  <c r="D391" i="8"/>
  <c r="B392" i="8"/>
  <c r="F391" i="8"/>
  <c r="C391" i="8"/>
  <c r="C392" i="10"/>
  <c r="A392" i="10"/>
  <c r="F392" i="10"/>
  <c r="D392" i="10"/>
  <c r="B393" i="10"/>
  <c r="E392" i="10"/>
  <c r="G392" i="10"/>
  <c r="B393" i="8"/>
  <c r="E392" i="8"/>
  <c r="C392" i="8"/>
  <c r="D392" i="8"/>
  <c r="A392" i="8"/>
  <c r="F392" i="8"/>
  <c r="G392" i="8"/>
  <c r="F393" i="10"/>
  <c r="A393" i="10"/>
  <c r="E393" i="10"/>
  <c r="D393" i="10"/>
  <c r="G393" i="10"/>
  <c r="C393" i="10"/>
  <c r="B394" i="10"/>
  <c r="E393" i="8"/>
  <c r="B394" i="8"/>
  <c r="F393" i="8"/>
  <c r="A393" i="8"/>
  <c r="C393" i="8"/>
  <c r="G393" i="8"/>
  <c r="D393" i="8"/>
  <c r="A394" i="10"/>
  <c r="F394" i="10"/>
  <c r="E394" i="10"/>
  <c r="D394" i="10"/>
  <c r="B395" i="10"/>
  <c r="G394" i="10"/>
  <c r="C394" i="10"/>
  <c r="B395" i="8"/>
  <c r="A394" i="8"/>
  <c r="C394" i="8"/>
  <c r="D394" i="8"/>
  <c r="E394" i="8"/>
  <c r="F394" i="8"/>
  <c r="G394" i="8"/>
  <c r="F395" i="10"/>
  <c r="D395" i="10"/>
  <c r="A395" i="10"/>
  <c r="B396" i="10"/>
  <c r="G395" i="10"/>
  <c r="E395" i="10"/>
  <c r="C395" i="10"/>
  <c r="G395" i="8"/>
  <c r="B396" i="8"/>
  <c r="C395" i="8"/>
  <c r="D395" i="8"/>
  <c r="F395" i="8"/>
  <c r="E395" i="8"/>
  <c r="A395" i="8"/>
  <c r="B397" i="10"/>
  <c r="D396" i="10"/>
  <c r="G396" i="10"/>
  <c r="F396" i="10"/>
  <c r="A396" i="10"/>
  <c r="C396" i="10"/>
  <c r="E396" i="10"/>
  <c r="F396" i="8"/>
  <c r="G396" i="8"/>
  <c r="E396" i="8"/>
  <c r="C396" i="8"/>
  <c r="D396" i="8"/>
  <c r="A396" i="8"/>
  <c r="B397" i="8"/>
  <c r="D397" i="10"/>
  <c r="B398" i="10"/>
  <c r="C397" i="10"/>
  <c r="A397" i="10"/>
  <c r="E397" i="10"/>
  <c r="G397" i="10"/>
  <c r="F397" i="10"/>
  <c r="F397" i="8"/>
  <c r="D397" i="8"/>
  <c r="A397" i="8"/>
  <c r="C397" i="8"/>
  <c r="B398" i="8"/>
  <c r="G397" i="8"/>
  <c r="E397" i="8"/>
  <c r="B399" i="10"/>
  <c r="G398" i="10"/>
  <c r="C398" i="10"/>
  <c r="D398" i="10"/>
  <c r="F398" i="10"/>
  <c r="A398" i="10"/>
  <c r="E398" i="10"/>
  <c r="F398" i="8"/>
  <c r="C398" i="8"/>
  <c r="D398" i="8"/>
  <c r="B399" i="8"/>
  <c r="A398" i="8"/>
  <c r="E398" i="8"/>
  <c r="G398" i="8"/>
  <c r="G399" i="10"/>
  <c r="E399" i="10"/>
  <c r="C399" i="10"/>
  <c r="A399" i="10"/>
  <c r="D399" i="10"/>
  <c r="F399" i="10"/>
  <c r="B400" i="10"/>
  <c r="D399" i="8"/>
  <c r="E399" i="8"/>
  <c r="F399" i="8"/>
  <c r="B400" i="8"/>
  <c r="C399" i="8"/>
  <c r="A399" i="8"/>
  <c r="G399" i="8"/>
  <c r="G400" i="10"/>
  <c r="E400" i="10"/>
  <c r="D400" i="10"/>
  <c r="C400" i="10"/>
  <c r="A400" i="10"/>
  <c r="B401" i="10"/>
  <c r="F400" i="10"/>
  <c r="B401" i="8"/>
  <c r="A400" i="8"/>
  <c r="E400" i="8"/>
  <c r="G400" i="8"/>
  <c r="C400" i="8"/>
  <c r="F400" i="8"/>
  <c r="D400" i="8"/>
  <c r="E401" i="10"/>
  <c r="G401" i="10"/>
  <c r="D401" i="10"/>
  <c r="C401" i="10"/>
  <c r="F401" i="10"/>
  <c r="A401" i="10"/>
  <c r="B402" i="10"/>
  <c r="B402" i="8"/>
  <c r="G401" i="8"/>
  <c r="A401" i="8"/>
  <c r="C401" i="8"/>
  <c r="E401" i="8"/>
  <c r="F401" i="8"/>
  <c r="D401" i="8"/>
  <c r="E402" i="10"/>
  <c r="C402" i="10"/>
  <c r="G402" i="10"/>
  <c r="B403" i="10"/>
  <c r="A402" i="10"/>
  <c r="F402" i="10"/>
  <c r="D402" i="10"/>
  <c r="B403" i="8"/>
  <c r="A402" i="8"/>
  <c r="D402" i="8"/>
  <c r="C402" i="8"/>
  <c r="G402" i="8"/>
  <c r="E402" i="8"/>
  <c r="F402" i="8"/>
  <c r="C403" i="10"/>
  <c r="B404" i="10"/>
  <c r="F403" i="10"/>
  <c r="E403" i="10"/>
  <c r="G403" i="10"/>
  <c r="D403" i="10"/>
  <c r="A403" i="10"/>
  <c r="G403" i="8"/>
  <c r="D403" i="8"/>
  <c r="B404" i="8"/>
  <c r="C403" i="8"/>
  <c r="E403" i="8"/>
  <c r="A403" i="8"/>
  <c r="F403" i="8"/>
  <c r="C404" i="10"/>
  <c r="A404" i="10"/>
  <c r="B405" i="10"/>
  <c r="D404" i="10"/>
  <c r="G404" i="10"/>
  <c r="F404" i="10"/>
  <c r="E404" i="10"/>
  <c r="G404" i="8"/>
  <c r="E404" i="8"/>
  <c r="D404" i="8"/>
  <c r="C404" i="8"/>
  <c r="B405" i="8"/>
  <c r="F404" i="8"/>
  <c r="A404" i="8"/>
  <c r="F405" i="10"/>
  <c r="A405" i="10"/>
  <c r="B406" i="10"/>
  <c r="G405" i="10"/>
  <c r="C405" i="10"/>
  <c r="D405" i="10"/>
  <c r="E405" i="10"/>
  <c r="B406" i="8"/>
  <c r="E405" i="8"/>
  <c r="F405" i="8"/>
  <c r="G405" i="8"/>
  <c r="D405" i="8"/>
  <c r="C405" i="8"/>
  <c r="A405" i="8"/>
  <c r="A406" i="10"/>
  <c r="F406" i="10"/>
  <c r="D406" i="10"/>
  <c r="B407" i="10"/>
  <c r="G406" i="10"/>
  <c r="C406" i="10"/>
  <c r="E406" i="10"/>
  <c r="E406" i="8"/>
  <c r="A406" i="8"/>
  <c r="D406" i="8"/>
  <c r="G406" i="8"/>
  <c r="B407" i="8"/>
  <c r="F406" i="8"/>
  <c r="C406" i="8"/>
  <c r="F407" i="10"/>
  <c r="D407" i="10"/>
  <c r="B408" i="10"/>
  <c r="C407" i="10"/>
  <c r="E407" i="10"/>
  <c r="A407" i="10"/>
  <c r="G407" i="10"/>
  <c r="C407" i="8"/>
  <c r="D407" i="8"/>
  <c r="E407" i="8"/>
  <c r="B408" i="8"/>
  <c r="A407" i="8"/>
  <c r="F407" i="8"/>
  <c r="G407" i="8"/>
  <c r="B409" i="10"/>
  <c r="D408" i="10"/>
  <c r="F408" i="10"/>
  <c r="C408" i="10"/>
  <c r="G408" i="10"/>
  <c r="E408" i="10"/>
  <c r="A408" i="10"/>
  <c r="B409" i="8"/>
  <c r="E408" i="8"/>
  <c r="F408" i="8"/>
  <c r="D408" i="8"/>
  <c r="C408" i="8"/>
  <c r="A408" i="8"/>
  <c r="G408" i="8"/>
  <c r="D409" i="10"/>
  <c r="B410" i="10"/>
  <c r="F409" i="10"/>
  <c r="G409" i="10"/>
  <c r="E409" i="10"/>
  <c r="A409" i="10"/>
  <c r="C409" i="10"/>
  <c r="F409" i="8"/>
  <c r="B410" i="8"/>
  <c r="E409" i="8"/>
  <c r="D409" i="8"/>
  <c r="C409" i="8"/>
  <c r="G409" i="8"/>
  <c r="A409" i="8"/>
  <c r="B411" i="10"/>
  <c r="G410" i="10"/>
  <c r="E410" i="10"/>
  <c r="D410" i="10"/>
  <c r="F410" i="10"/>
  <c r="A410" i="10"/>
  <c r="C410" i="10"/>
  <c r="G410" i="8"/>
  <c r="A410" i="8"/>
  <c r="D410" i="8"/>
  <c r="C410" i="8"/>
  <c r="E410" i="8"/>
  <c r="B411" i="8"/>
  <c r="F410" i="8"/>
  <c r="G411" i="10"/>
  <c r="A411" i="10"/>
  <c r="B412" i="10"/>
  <c r="F411" i="10"/>
  <c r="C411" i="10"/>
  <c r="E411" i="10"/>
  <c r="D411" i="10"/>
  <c r="F411" i="8"/>
  <c r="B412" i="8"/>
  <c r="G411" i="8"/>
  <c r="A411" i="8"/>
  <c r="E411" i="8"/>
  <c r="C411" i="8"/>
  <c r="D411" i="8"/>
  <c r="G412" i="10"/>
  <c r="E412" i="10"/>
  <c r="F412" i="10"/>
  <c r="A412" i="10"/>
  <c r="B413" i="10"/>
  <c r="D412" i="10"/>
  <c r="C412" i="10"/>
  <c r="D412" i="8"/>
  <c r="C412" i="8"/>
  <c r="G412" i="8"/>
  <c r="E412" i="8"/>
  <c r="F412" i="8"/>
  <c r="A412" i="8"/>
  <c r="B413" i="8"/>
  <c r="E413" i="10"/>
  <c r="C413" i="10"/>
  <c r="A413" i="10"/>
  <c r="B414" i="10"/>
  <c r="F413" i="10"/>
  <c r="G413" i="10"/>
  <c r="D413" i="10"/>
  <c r="B414" i="8"/>
  <c r="E413" i="8"/>
  <c r="G413" i="8"/>
  <c r="F413" i="8"/>
  <c r="D413" i="8"/>
  <c r="C413" i="8"/>
  <c r="A413" i="8"/>
  <c r="E414" i="10"/>
  <c r="C414" i="10"/>
  <c r="B415" i="10"/>
  <c r="A414" i="10"/>
  <c r="F414" i="10"/>
  <c r="G414" i="10"/>
  <c r="D414" i="10"/>
  <c r="G414" i="8"/>
  <c r="B415" i="8"/>
  <c r="E414" i="8"/>
  <c r="A414" i="8"/>
  <c r="F414" i="8"/>
  <c r="D414" i="8"/>
  <c r="C414" i="8"/>
  <c r="C415" i="10"/>
  <c r="E415" i="10"/>
  <c r="A415" i="10"/>
  <c r="F415" i="10"/>
  <c r="D415" i="10"/>
  <c r="G415" i="10"/>
  <c r="B416" i="10"/>
  <c r="F415" i="8"/>
  <c r="G415" i="8"/>
  <c r="A415" i="8"/>
  <c r="E415" i="8"/>
  <c r="D415" i="8"/>
  <c r="B416" i="8"/>
  <c r="C415" i="8"/>
  <c r="C416" i="10"/>
  <c r="A416" i="10"/>
  <c r="E416" i="10"/>
  <c r="G416" i="10"/>
  <c r="B417" i="10"/>
  <c r="D416" i="10"/>
  <c r="F416" i="10"/>
  <c r="G416" i="8"/>
  <c r="A416" i="8"/>
  <c r="B417" i="8"/>
  <c r="F416" i="8"/>
  <c r="E416" i="8"/>
  <c r="C416" i="8"/>
  <c r="D416" i="8"/>
  <c r="F417" i="10"/>
  <c r="A417" i="10"/>
  <c r="G417" i="10"/>
  <c r="D417" i="10"/>
  <c r="C417" i="10"/>
  <c r="E417" i="10"/>
  <c r="B418" i="10"/>
  <c r="C417" i="8"/>
  <c r="D417" i="8"/>
  <c r="G417" i="8"/>
  <c r="B418" i="8"/>
  <c r="F417" i="8"/>
  <c r="A417" i="8"/>
  <c r="E417" i="8"/>
  <c r="A418" i="10"/>
  <c r="F418" i="10"/>
  <c r="G418" i="10"/>
  <c r="B419" i="10"/>
  <c r="E418" i="10"/>
  <c r="D418" i="10"/>
  <c r="C418" i="10"/>
  <c r="B419" i="8"/>
  <c r="D418" i="8"/>
  <c r="E418" i="8"/>
  <c r="G418" i="8"/>
  <c r="A418" i="8"/>
  <c r="F418" i="8"/>
  <c r="C418" i="8"/>
  <c r="F419" i="10"/>
  <c r="D419" i="10"/>
  <c r="B420" i="10"/>
  <c r="G419" i="10"/>
  <c r="E419" i="10"/>
  <c r="A419" i="10"/>
  <c r="C419" i="10"/>
  <c r="G419" i="8"/>
  <c r="E419" i="8"/>
  <c r="A419" i="8"/>
  <c r="B420" i="8"/>
  <c r="F419" i="8"/>
  <c r="D419" i="8"/>
  <c r="C419" i="8"/>
  <c r="B421" i="10"/>
  <c r="D420" i="10"/>
  <c r="G420" i="10"/>
  <c r="E420" i="10"/>
  <c r="A420" i="10"/>
  <c r="F420" i="10"/>
  <c r="C420" i="10"/>
  <c r="B421" i="8"/>
  <c r="A420" i="8"/>
  <c r="C420" i="8"/>
  <c r="G420" i="8"/>
  <c r="D420" i="8"/>
  <c r="F420" i="8"/>
  <c r="E420" i="8"/>
  <c r="D421" i="10"/>
  <c r="B422" i="10"/>
  <c r="G421" i="10"/>
  <c r="A421" i="10"/>
  <c r="F421" i="10"/>
  <c r="C421" i="10"/>
  <c r="E421" i="10"/>
  <c r="A421" i="8"/>
  <c r="F421" i="8"/>
  <c r="G421" i="8"/>
  <c r="B422" i="8"/>
  <c r="C421" i="8"/>
  <c r="E421" i="8"/>
  <c r="D421" i="8"/>
  <c r="B423" i="10"/>
  <c r="G422" i="10"/>
  <c r="D422" i="10"/>
  <c r="A422" i="10"/>
  <c r="E422" i="10"/>
  <c r="C422" i="10"/>
  <c r="F422" i="10"/>
  <c r="B423" i="8"/>
  <c r="C422" i="8"/>
  <c r="F422" i="8"/>
  <c r="A422" i="8"/>
  <c r="E422" i="8"/>
  <c r="G422" i="8"/>
  <c r="D422" i="8"/>
  <c r="G423" i="10"/>
  <c r="B424" i="10"/>
  <c r="D423" i="10"/>
  <c r="F423" i="10"/>
  <c r="E423" i="10"/>
  <c r="A423" i="10"/>
  <c r="C423" i="10"/>
  <c r="F423" i="8"/>
  <c r="B424" i="8"/>
  <c r="C423" i="8"/>
  <c r="G423" i="8"/>
  <c r="E423" i="8"/>
  <c r="A423" i="8"/>
  <c r="D423" i="8"/>
  <c r="G424" i="10"/>
  <c r="E424" i="10"/>
  <c r="F424" i="10"/>
  <c r="C424" i="10"/>
  <c r="D424" i="10"/>
  <c r="B425" i="10"/>
  <c r="A424" i="10"/>
  <c r="B425" i="8"/>
  <c r="A424" i="8"/>
  <c r="F424" i="8"/>
  <c r="E424" i="8"/>
  <c r="C424" i="8"/>
  <c r="D424" i="8"/>
  <c r="G424" i="8"/>
  <c r="E425" i="10"/>
  <c r="F425" i="10"/>
  <c r="G425" i="10"/>
  <c r="B426" i="10"/>
  <c r="D425" i="10"/>
  <c r="A425" i="10"/>
  <c r="C425" i="10"/>
  <c r="F425" i="8"/>
  <c r="G425" i="8"/>
  <c r="B426" i="8"/>
  <c r="A425" i="8"/>
  <c r="E425" i="8"/>
  <c r="D425" i="8"/>
  <c r="C425" i="8"/>
  <c r="E426" i="10"/>
  <c r="C426" i="10"/>
  <c r="F426" i="10"/>
  <c r="D426" i="10"/>
  <c r="G426" i="10"/>
  <c r="B427" i="10"/>
  <c r="A426" i="10"/>
  <c r="C426" i="8"/>
  <c r="B427" i="8"/>
  <c r="D426" i="8"/>
  <c r="A426" i="8"/>
  <c r="E426" i="8"/>
  <c r="G426" i="8"/>
  <c r="F426" i="8"/>
  <c r="C427" i="10"/>
  <c r="A427" i="10"/>
  <c r="G427" i="10"/>
  <c r="F427" i="10"/>
  <c r="D427" i="10"/>
  <c r="B428" i="10"/>
  <c r="E427" i="10"/>
  <c r="F427" i="8"/>
  <c r="G427" i="8"/>
  <c r="B428" i="8"/>
  <c r="D427" i="8"/>
  <c r="C427" i="8"/>
  <c r="E427" i="8"/>
  <c r="A427" i="8"/>
  <c r="C428" i="10"/>
  <c r="A428" i="10"/>
  <c r="G428" i="10"/>
  <c r="F428" i="10"/>
  <c r="B429" i="10"/>
  <c r="D428" i="10"/>
  <c r="E428" i="10"/>
  <c r="C428" i="8"/>
  <c r="D428" i="8"/>
  <c r="F428" i="8"/>
  <c r="E428" i="8"/>
  <c r="G428" i="8"/>
  <c r="A428" i="8"/>
  <c r="B429" i="8"/>
  <c r="F429" i="10"/>
  <c r="A429" i="10"/>
  <c r="C429" i="10"/>
  <c r="D429" i="10"/>
  <c r="B430" i="10"/>
  <c r="G429" i="10"/>
  <c r="E429" i="10"/>
  <c r="C429" i="8"/>
  <c r="B430" i="8"/>
  <c r="A429" i="8"/>
  <c r="E429" i="8"/>
  <c r="G429" i="8"/>
  <c r="D429" i="8"/>
  <c r="F429" i="8"/>
  <c r="A430" i="10"/>
  <c r="F430" i="10"/>
  <c r="B431" i="10"/>
  <c r="C430" i="10"/>
  <c r="E430" i="10"/>
  <c r="G430" i="10"/>
  <c r="D430" i="10"/>
  <c r="D430" i="8"/>
  <c r="C430" i="8"/>
  <c r="F430" i="8"/>
  <c r="G430" i="8"/>
  <c r="E430" i="8"/>
  <c r="A430" i="8"/>
  <c r="B431" i="8"/>
  <c r="F431" i="10"/>
  <c r="D431" i="10"/>
  <c r="E431" i="10"/>
  <c r="A431" i="10"/>
  <c r="C431" i="10"/>
  <c r="G431" i="10"/>
  <c r="B432" i="10"/>
  <c r="B432" i="8"/>
  <c r="C431" i="8"/>
  <c r="A431" i="8"/>
  <c r="E431" i="8"/>
  <c r="D431" i="8"/>
  <c r="G431" i="8"/>
  <c r="F431" i="8"/>
  <c r="B433" i="10"/>
  <c r="D432" i="10"/>
  <c r="E432" i="10"/>
  <c r="F432" i="10"/>
  <c r="G432" i="10"/>
  <c r="A432" i="10"/>
  <c r="C432" i="10"/>
  <c r="E432" i="8"/>
  <c r="D432" i="8"/>
  <c r="G432" i="8"/>
  <c r="A432" i="8"/>
  <c r="C432" i="8"/>
  <c r="F432" i="8"/>
  <c r="B433" i="8"/>
  <c r="D433" i="10"/>
  <c r="B434" i="10"/>
  <c r="G433" i="10"/>
  <c r="E433" i="10"/>
  <c r="C433" i="10"/>
  <c r="F433" i="10"/>
  <c r="A433" i="10"/>
  <c r="G433" i="8"/>
  <c r="D433" i="8"/>
  <c r="A433" i="8"/>
  <c r="F433" i="8"/>
  <c r="C433" i="8"/>
  <c r="E433" i="8"/>
  <c r="B434" i="8"/>
  <c r="B435" i="10"/>
  <c r="G434" i="10"/>
  <c r="F434" i="10"/>
  <c r="E434" i="10"/>
  <c r="C434" i="10"/>
  <c r="D434" i="10"/>
  <c r="A434" i="10"/>
  <c r="D434" i="8"/>
  <c r="E434" i="8"/>
  <c r="G434" i="8"/>
  <c r="A434" i="8"/>
  <c r="B435" i="8"/>
  <c r="C434" i="8"/>
  <c r="F434" i="8"/>
  <c r="G435" i="10"/>
  <c r="B436" i="10"/>
  <c r="F435" i="10"/>
  <c r="E435" i="10"/>
  <c r="D435" i="10"/>
  <c r="A435" i="10"/>
  <c r="C435" i="10"/>
  <c r="B436" i="8"/>
  <c r="D435" i="8"/>
  <c r="F435" i="8"/>
  <c r="A435" i="8"/>
  <c r="C435" i="8"/>
  <c r="G435" i="8"/>
  <c r="E435" i="8"/>
  <c r="G436" i="10"/>
  <c r="E436" i="10"/>
  <c r="B437" i="10"/>
  <c r="C436" i="10"/>
  <c r="A436" i="10"/>
  <c r="F436" i="10"/>
  <c r="D436" i="10"/>
  <c r="C436" i="8"/>
  <c r="D436" i="8"/>
  <c r="E436" i="8"/>
  <c r="F436" i="8"/>
  <c r="B437" i="8"/>
  <c r="A436" i="8"/>
  <c r="G436" i="8"/>
  <c r="E437" i="10"/>
  <c r="G437" i="10"/>
  <c r="B438" i="10"/>
  <c r="D437" i="10"/>
  <c r="C437" i="10"/>
  <c r="F437" i="10"/>
  <c r="A437" i="10"/>
  <c r="G437" i="8"/>
  <c r="D437" i="8"/>
  <c r="B438" i="8"/>
  <c r="C437" i="8"/>
  <c r="E437" i="8"/>
  <c r="A437" i="8"/>
  <c r="F437" i="8"/>
  <c r="E438" i="10"/>
  <c r="C438" i="10"/>
  <c r="D438" i="10"/>
  <c r="A438" i="10"/>
  <c r="B439" i="10"/>
  <c r="F438" i="10"/>
  <c r="G438" i="10"/>
  <c r="F438" i="8"/>
  <c r="G438" i="8"/>
  <c r="E438" i="8"/>
  <c r="B439" i="8"/>
  <c r="D438" i="8"/>
  <c r="C438" i="8"/>
  <c r="A438" i="8"/>
  <c r="C439" i="10"/>
  <c r="B440" i="10"/>
  <c r="D439" i="10"/>
  <c r="E439" i="10"/>
  <c r="G439" i="10"/>
  <c r="A439" i="10"/>
  <c r="F439" i="10"/>
  <c r="G439" i="8"/>
  <c r="B440" i="8"/>
  <c r="E439" i="8"/>
  <c r="A439" i="8"/>
  <c r="C439" i="8"/>
  <c r="D439" i="8"/>
  <c r="F439" i="8"/>
  <c r="C440" i="10"/>
  <c r="A440" i="10"/>
  <c r="F440" i="10"/>
  <c r="D440" i="10"/>
  <c r="B441" i="10"/>
  <c r="E440" i="10"/>
  <c r="G440" i="10"/>
  <c r="E440" i="8"/>
  <c r="B441" i="8"/>
  <c r="F440" i="8"/>
  <c r="G440" i="8"/>
  <c r="A440" i="8"/>
  <c r="D440" i="8"/>
  <c r="C440" i="8"/>
  <c r="F441" i="10"/>
  <c r="A441" i="10"/>
  <c r="E441" i="10"/>
  <c r="D441" i="10"/>
  <c r="B442" i="10"/>
  <c r="G441" i="10"/>
  <c r="C441" i="10"/>
  <c r="B442" i="8"/>
  <c r="A441" i="8"/>
  <c r="E441" i="8"/>
  <c r="G441" i="8"/>
  <c r="C441" i="8"/>
  <c r="F441" i="8"/>
  <c r="D441" i="8"/>
  <c r="A442" i="10"/>
  <c r="F442" i="10"/>
  <c r="E442" i="10"/>
  <c r="D442" i="10"/>
  <c r="B443" i="10"/>
  <c r="G442" i="10"/>
  <c r="C442" i="10"/>
  <c r="D442" i="8"/>
  <c r="F442" i="8"/>
  <c r="A442" i="8"/>
  <c r="G442" i="8"/>
  <c r="C442" i="8"/>
  <c r="B443" i="8"/>
  <c r="E442" i="8"/>
  <c r="F443" i="10"/>
  <c r="D443" i="10"/>
  <c r="A443" i="10"/>
  <c r="G443" i="10"/>
  <c r="B444" i="10"/>
  <c r="E443" i="10"/>
  <c r="C443" i="10"/>
  <c r="B444" i="8"/>
  <c r="D443" i="8"/>
  <c r="F443" i="8"/>
  <c r="E443" i="8"/>
  <c r="C443" i="8"/>
  <c r="A443" i="8"/>
  <c r="G443" i="8"/>
  <c r="B445" i="10"/>
  <c r="D444" i="10"/>
  <c r="G444" i="10"/>
  <c r="F444" i="10"/>
  <c r="A444" i="10"/>
  <c r="C444" i="10"/>
  <c r="E444" i="10"/>
  <c r="G444" i="8"/>
  <c r="F444" i="8"/>
  <c r="D444" i="8"/>
  <c r="A444" i="8"/>
  <c r="C444" i="8"/>
  <c r="B445" i="8"/>
  <c r="E444" i="8"/>
  <c r="D445" i="10"/>
  <c r="B446" i="10"/>
  <c r="C445" i="10"/>
  <c r="A445" i="10"/>
  <c r="E445" i="10"/>
  <c r="G445" i="10"/>
  <c r="F445" i="10"/>
  <c r="F445" i="8"/>
  <c r="C445" i="8"/>
  <c r="D445" i="8"/>
  <c r="A445" i="8"/>
  <c r="E445" i="8"/>
  <c r="B446" i="8"/>
  <c r="G445" i="8"/>
  <c r="B447" i="10"/>
  <c r="G446" i="10"/>
  <c r="C446" i="10"/>
  <c r="D446" i="10"/>
  <c r="E446" i="10"/>
  <c r="A446" i="10"/>
  <c r="F446" i="10"/>
  <c r="E446" i="8"/>
  <c r="G446" i="8"/>
  <c r="F446" i="8"/>
  <c r="C446" i="8"/>
  <c r="B447" i="8"/>
  <c r="A446" i="8"/>
  <c r="D446" i="8"/>
  <c r="G447" i="10"/>
  <c r="E447" i="10"/>
  <c r="C447" i="10"/>
  <c r="A447" i="10"/>
  <c r="D447" i="10"/>
  <c r="B448" i="10"/>
  <c r="F447" i="10"/>
  <c r="D447" i="8"/>
  <c r="A447" i="8"/>
  <c r="B448" i="8"/>
  <c r="E447" i="8"/>
  <c r="G447" i="8"/>
  <c r="C447" i="8"/>
  <c r="F447" i="8"/>
  <c r="G448" i="10"/>
  <c r="E448" i="10"/>
  <c r="D448" i="10"/>
  <c r="C448" i="10"/>
  <c r="A448" i="10"/>
  <c r="B449" i="10"/>
  <c r="F448" i="10"/>
  <c r="B449" i="8"/>
  <c r="G448" i="8"/>
  <c r="C448" i="8"/>
  <c r="F448" i="8"/>
  <c r="A448" i="8"/>
  <c r="E448" i="8"/>
  <c r="D448" i="8"/>
  <c r="E449" i="10"/>
  <c r="G449" i="10"/>
  <c r="D449" i="10"/>
  <c r="C449" i="10"/>
  <c r="F449" i="10"/>
  <c r="B450" i="10"/>
  <c r="A449" i="10"/>
  <c r="G449" i="8"/>
  <c r="A449" i="8"/>
  <c r="D449" i="8"/>
  <c r="B450" i="8"/>
  <c r="C449" i="8"/>
  <c r="E449" i="8"/>
  <c r="F449" i="8"/>
  <c r="E450" i="10"/>
  <c r="C450" i="10"/>
  <c r="G450" i="10"/>
  <c r="B451" i="10"/>
  <c r="A450" i="10"/>
  <c r="F450" i="10"/>
  <c r="D450" i="10"/>
  <c r="G450" i="8"/>
  <c r="A450" i="8"/>
  <c r="E450" i="8"/>
  <c r="D450" i="8"/>
  <c r="C450" i="8"/>
  <c r="F450" i="8"/>
  <c r="B451" i="8"/>
  <c r="C451" i="10"/>
  <c r="B452" i="10"/>
  <c r="F451" i="10"/>
  <c r="E451" i="10"/>
  <c r="G451" i="10"/>
  <c r="A451" i="10"/>
  <c r="D451" i="10"/>
  <c r="F451" i="8"/>
  <c r="A451" i="8"/>
  <c r="E451" i="8"/>
  <c r="G451" i="8"/>
  <c r="B452" i="8"/>
  <c r="C451" i="8"/>
  <c r="D451" i="8"/>
  <c r="C452" i="10"/>
  <c r="A452" i="10"/>
  <c r="B453" i="10"/>
  <c r="G452" i="10"/>
  <c r="D452" i="10"/>
  <c r="F452" i="10"/>
  <c r="E452" i="10"/>
  <c r="B453" i="8"/>
  <c r="C452" i="8"/>
  <c r="E452" i="8"/>
  <c r="D452" i="8"/>
  <c r="G452" i="8"/>
  <c r="A452" i="8"/>
  <c r="F452" i="8"/>
  <c r="F453" i="10"/>
  <c r="A453" i="10"/>
  <c r="B454" i="10"/>
  <c r="G453" i="10"/>
  <c r="C453" i="10"/>
  <c r="E453" i="10"/>
  <c r="D453" i="10"/>
  <c r="C453" i="8"/>
  <c r="F453" i="8"/>
  <c r="D453" i="8"/>
  <c r="E453" i="8"/>
  <c r="B454" i="8"/>
  <c r="G453" i="8"/>
  <c r="A453" i="8"/>
  <c r="A454" i="10"/>
  <c r="F454" i="10"/>
  <c r="D454" i="10"/>
  <c r="B455" i="10"/>
  <c r="G454" i="10"/>
  <c r="C454" i="10"/>
  <c r="E454" i="10"/>
  <c r="C454" i="8"/>
  <c r="A454" i="8"/>
  <c r="B455" i="8"/>
  <c r="D454" i="8"/>
  <c r="G454" i="8"/>
  <c r="F454" i="8"/>
  <c r="E454" i="8"/>
  <c r="F455" i="10"/>
  <c r="D455" i="10"/>
  <c r="B456" i="10"/>
  <c r="C455" i="10"/>
  <c r="G455" i="10"/>
  <c r="A455" i="10"/>
  <c r="E455" i="10"/>
  <c r="A455" i="8"/>
  <c r="D455" i="8"/>
  <c r="F455" i="8"/>
  <c r="C455" i="8"/>
  <c r="G455" i="8"/>
  <c r="E455" i="8"/>
  <c r="B456" i="8"/>
  <c r="B457" i="10"/>
  <c r="D456" i="10"/>
  <c r="F456" i="10"/>
  <c r="C456" i="10"/>
  <c r="G456" i="10"/>
  <c r="E456" i="10"/>
  <c r="A456" i="10"/>
  <c r="F456" i="8"/>
  <c r="B457" i="8"/>
  <c r="D456" i="8"/>
  <c r="G456" i="8"/>
  <c r="C456" i="8"/>
  <c r="E456" i="8"/>
  <c r="A456" i="8"/>
  <c r="D457" i="10"/>
  <c r="B458" i="10"/>
  <c r="F457" i="10"/>
  <c r="E457" i="10"/>
  <c r="G457" i="10"/>
  <c r="C457" i="10"/>
  <c r="A457" i="10"/>
  <c r="A457" i="8"/>
  <c r="D457" i="8"/>
  <c r="F457" i="8"/>
  <c r="C457" i="8"/>
  <c r="E457" i="8"/>
  <c r="G457" i="8"/>
  <c r="B458" i="8"/>
  <c r="B459" i="10"/>
  <c r="G458" i="10"/>
  <c r="E458" i="10"/>
  <c r="D458" i="10"/>
  <c r="F458" i="10"/>
  <c r="A458" i="10"/>
  <c r="C458" i="10"/>
  <c r="F458" i="8"/>
  <c r="B459" i="8"/>
  <c r="D458" i="8"/>
  <c r="G458" i="8"/>
  <c r="A458" i="8"/>
  <c r="E458" i="8"/>
  <c r="C458" i="8"/>
  <c r="G459" i="10"/>
  <c r="A459" i="10"/>
  <c r="B460" i="10"/>
  <c r="C459" i="10"/>
  <c r="F459" i="10"/>
  <c r="E459" i="10"/>
  <c r="D459" i="10"/>
  <c r="B460" i="8"/>
  <c r="C459" i="8"/>
  <c r="D459" i="8"/>
  <c r="A459" i="8"/>
  <c r="E459" i="8"/>
  <c r="G459" i="8"/>
  <c r="F459" i="8"/>
  <c r="G460" i="10"/>
  <c r="E460" i="10"/>
  <c r="F460" i="10"/>
  <c r="A460" i="10"/>
  <c r="B461" i="10"/>
  <c r="C460" i="10"/>
  <c r="D460" i="10"/>
  <c r="B461" i="8"/>
  <c r="E460" i="8"/>
  <c r="G460" i="8"/>
  <c r="D460" i="8"/>
  <c r="C460" i="8"/>
  <c r="F460" i="8"/>
  <c r="A460" i="8"/>
  <c r="E461" i="10"/>
  <c r="C461" i="10"/>
  <c r="A461" i="10"/>
  <c r="B462" i="10"/>
  <c r="F461" i="10"/>
  <c r="G461" i="10"/>
  <c r="D461" i="10"/>
  <c r="G461" i="8"/>
  <c r="A461" i="8"/>
  <c r="E461" i="8"/>
  <c r="B462" i="8"/>
  <c r="F461" i="8"/>
  <c r="D461" i="8"/>
  <c r="C461" i="8"/>
  <c r="E462" i="10"/>
  <c r="C462" i="10"/>
  <c r="B463" i="10"/>
  <c r="A462" i="10"/>
  <c r="G462" i="10"/>
  <c r="D462" i="10"/>
  <c r="F462" i="10"/>
  <c r="A462" i="8"/>
  <c r="C462" i="8"/>
  <c r="G462" i="8"/>
  <c r="D462" i="8"/>
  <c r="F462" i="8"/>
  <c r="E462" i="8"/>
  <c r="B463" i="8"/>
  <c r="C463" i="10"/>
  <c r="E463" i="10"/>
  <c r="A463" i="10"/>
  <c r="F463" i="10"/>
  <c r="D463" i="10"/>
  <c r="B464" i="10"/>
  <c r="G463" i="10"/>
  <c r="G463" i="8"/>
  <c r="C463" i="8"/>
  <c r="E463" i="8"/>
  <c r="B464" i="8"/>
  <c r="D463" i="8"/>
  <c r="A463" i="8"/>
  <c r="F463" i="8"/>
  <c r="C464" i="10"/>
  <c r="A464" i="10"/>
  <c r="E464" i="10"/>
  <c r="G464" i="10"/>
  <c r="F464" i="10"/>
  <c r="B465" i="10"/>
  <c r="D464" i="10"/>
  <c r="G464" i="8"/>
  <c r="C464" i="8"/>
  <c r="E464" i="8"/>
  <c r="D464" i="8"/>
  <c r="B465" i="8"/>
  <c r="A464" i="8"/>
  <c r="F464" i="8"/>
  <c r="F465" i="10"/>
  <c r="A465" i="10"/>
  <c r="G465" i="10"/>
  <c r="D465" i="10"/>
  <c r="C465" i="10"/>
  <c r="E465" i="10"/>
  <c r="B466" i="10"/>
  <c r="E465" i="8"/>
  <c r="G465" i="8"/>
  <c r="A465" i="8"/>
  <c r="C465" i="8"/>
  <c r="D465" i="8"/>
  <c r="F465" i="8"/>
  <c r="B466" i="8"/>
  <c r="A466" i="10"/>
  <c r="F466" i="10"/>
  <c r="G466" i="10"/>
  <c r="E466" i="10"/>
  <c r="B467" i="10"/>
  <c r="D466" i="10"/>
  <c r="C466" i="10"/>
  <c r="E466" i="8"/>
  <c r="A466" i="8"/>
  <c r="B467" i="8"/>
  <c r="D466" i="8"/>
  <c r="C466" i="8"/>
  <c r="G466" i="8"/>
  <c r="F466" i="8"/>
  <c r="F467" i="10"/>
  <c r="D467" i="10"/>
  <c r="B468" i="10"/>
  <c r="G467" i="10"/>
  <c r="E467" i="10"/>
  <c r="A467" i="10"/>
  <c r="C467" i="10"/>
  <c r="A467" i="8"/>
  <c r="G467" i="8"/>
  <c r="C467" i="8"/>
  <c r="D467" i="8"/>
  <c r="E467" i="8"/>
  <c r="B468" i="8"/>
  <c r="F467" i="8"/>
  <c r="B469" i="10"/>
  <c r="D468" i="10"/>
  <c r="G468" i="10"/>
  <c r="E468" i="10"/>
  <c r="A468" i="10"/>
  <c r="F468" i="10"/>
  <c r="C468" i="10"/>
  <c r="A468" i="8"/>
  <c r="E468" i="8"/>
  <c r="C468" i="8"/>
  <c r="D468" i="8"/>
  <c r="B469" i="8"/>
  <c r="F468" i="8"/>
  <c r="G468" i="8"/>
  <c r="D469" i="10"/>
  <c r="B470" i="10"/>
  <c r="G469" i="10"/>
  <c r="A469" i="10"/>
  <c r="E469" i="10"/>
  <c r="F469" i="10"/>
  <c r="C469" i="10"/>
  <c r="F469" i="8"/>
  <c r="D469" i="8"/>
  <c r="G469" i="8"/>
  <c r="A469" i="8"/>
  <c r="E469" i="8"/>
  <c r="C469" i="8"/>
  <c r="B470" i="8"/>
  <c r="B471" i="10"/>
  <c r="G470" i="10"/>
  <c r="D470" i="10"/>
  <c r="A470" i="10"/>
  <c r="E470" i="10"/>
  <c r="C470" i="10"/>
  <c r="F470" i="10"/>
  <c r="E470" i="8"/>
  <c r="F470" i="8"/>
  <c r="B471" i="8"/>
  <c r="D470" i="8"/>
  <c r="C470" i="8"/>
  <c r="G470" i="8"/>
  <c r="A470" i="8"/>
  <c r="G471" i="10"/>
  <c r="B472" i="10"/>
  <c r="D471" i="10"/>
  <c r="F471" i="10"/>
  <c r="C471" i="10"/>
  <c r="A471" i="10"/>
  <c r="E471" i="10"/>
  <c r="B472" i="8"/>
  <c r="F471" i="8"/>
  <c r="C471" i="8"/>
  <c r="A471" i="8"/>
  <c r="E471" i="8"/>
  <c r="D471" i="8"/>
  <c r="G471" i="8"/>
  <c r="G472" i="10"/>
  <c r="E472" i="10"/>
  <c r="F472" i="10"/>
  <c r="C472" i="10"/>
  <c r="D472" i="10"/>
  <c r="A472" i="10"/>
  <c r="B473" i="10"/>
  <c r="C472" i="8"/>
  <c r="D472" i="8"/>
  <c r="F472" i="8"/>
  <c r="A472" i="8"/>
  <c r="G472" i="8"/>
  <c r="E472" i="8"/>
  <c r="B473" i="8"/>
  <c r="E473" i="10"/>
  <c r="F473" i="10"/>
  <c r="G473" i="10"/>
  <c r="A473" i="10"/>
  <c r="B474" i="10"/>
  <c r="D473" i="10"/>
  <c r="C473" i="10"/>
  <c r="B474" i="8"/>
  <c r="D473" i="8"/>
  <c r="E473" i="8"/>
  <c r="A473" i="8"/>
  <c r="G473" i="8"/>
  <c r="C473" i="8"/>
  <c r="F473" i="8"/>
  <c r="E474" i="10"/>
  <c r="C474" i="10"/>
  <c r="F474" i="10"/>
  <c r="D474" i="10"/>
  <c r="G474" i="10"/>
  <c r="A474" i="10"/>
  <c r="B475" i="10"/>
  <c r="G474" i="8"/>
  <c r="F474" i="8"/>
  <c r="B475" i="8"/>
  <c r="E474" i="8"/>
  <c r="C474" i="8"/>
  <c r="A474" i="8"/>
  <c r="D474" i="8"/>
  <c r="C475" i="10"/>
  <c r="A475" i="10"/>
  <c r="G475" i="10"/>
  <c r="F475" i="10"/>
  <c r="D475" i="10"/>
  <c r="B476" i="10"/>
  <c r="E475" i="10"/>
  <c r="E475" i="8"/>
  <c r="B476" i="8"/>
  <c r="C475" i="8"/>
  <c r="F475" i="8"/>
  <c r="A475" i="8"/>
  <c r="G475" i="8"/>
  <c r="D475" i="8"/>
  <c r="C476" i="10"/>
  <c r="A476" i="10"/>
  <c r="G476" i="10"/>
  <c r="F476" i="10"/>
  <c r="B477" i="10"/>
  <c r="E476" i="10"/>
  <c r="D476" i="10"/>
  <c r="G476" i="8"/>
  <c r="E476" i="8"/>
  <c r="D476" i="8"/>
  <c r="F476" i="8"/>
  <c r="C476" i="8"/>
  <c r="A476" i="8"/>
  <c r="B477" i="8"/>
  <c r="F477" i="10"/>
  <c r="A477" i="10"/>
  <c r="C477" i="10"/>
  <c r="D477" i="10"/>
  <c r="G477" i="10"/>
  <c r="E477" i="10"/>
  <c r="B478" i="10"/>
  <c r="E477" i="8"/>
  <c r="D477" i="8"/>
  <c r="F477" i="8"/>
  <c r="C477" i="8"/>
  <c r="B478" i="8"/>
  <c r="G477" i="8"/>
  <c r="A477" i="8"/>
  <c r="A478" i="10"/>
  <c r="F478" i="10"/>
  <c r="B479" i="10"/>
  <c r="C478" i="10"/>
  <c r="E478" i="10"/>
  <c r="D478" i="10"/>
  <c r="G478" i="10"/>
  <c r="E478" i="8"/>
  <c r="B479" i="8"/>
  <c r="F478" i="8"/>
  <c r="A478" i="8"/>
  <c r="G478" i="8"/>
  <c r="D478" i="8"/>
  <c r="C478" i="8"/>
  <c r="F479" i="10"/>
  <c r="D479" i="10"/>
  <c r="E479" i="10"/>
  <c r="A479" i="10"/>
  <c r="C479" i="10"/>
  <c r="G479" i="10"/>
  <c r="B480" i="10"/>
  <c r="A479" i="8"/>
  <c r="C479" i="8"/>
  <c r="D479" i="8"/>
  <c r="G479" i="8"/>
  <c r="E479" i="8"/>
  <c r="F479" i="8"/>
  <c r="B480" i="8"/>
  <c r="B481" i="10"/>
  <c r="D480" i="10"/>
  <c r="E480" i="10"/>
  <c r="F480" i="10"/>
  <c r="C480" i="10"/>
  <c r="G480" i="10"/>
  <c r="A480" i="10"/>
  <c r="A480" i="8"/>
  <c r="C480" i="8"/>
  <c r="B481" i="8"/>
  <c r="F480" i="8"/>
  <c r="D480" i="8"/>
  <c r="G480" i="8"/>
  <c r="E480" i="8"/>
  <c r="D481" i="10"/>
  <c r="B482" i="10"/>
  <c r="G481" i="10"/>
  <c r="E481" i="10"/>
  <c r="C481" i="10"/>
  <c r="F481" i="10"/>
  <c r="A481" i="10"/>
  <c r="A481" i="8"/>
  <c r="C481" i="8"/>
  <c r="F481" i="8"/>
  <c r="D481" i="8"/>
  <c r="G481" i="8"/>
  <c r="E481" i="8"/>
  <c r="B482" i="8"/>
  <c r="B483" i="10"/>
  <c r="G482" i="10"/>
  <c r="F482" i="10"/>
  <c r="E482" i="10"/>
  <c r="C482" i="10"/>
  <c r="D482" i="10"/>
  <c r="A482" i="10"/>
  <c r="E482" i="8"/>
  <c r="G482" i="8"/>
  <c r="F482" i="8"/>
  <c r="B483" i="8"/>
  <c r="C482" i="8"/>
  <c r="D482" i="8"/>
  <c r="A482" i="8"/>
  <c r="G483" i="10"/>
  <c r="B484" i="10"/>
  <c r="F483" i="10"/>
  <c r="E483" i="10"/>
  <c r="C483" i="10"/>
  <c r="D483" i="10"/>
  <c r="A483" i="10"/>
  <c r="D483" i="8"/>
  <c r="C483" i="8"/>
  <c r="G483" i="8"/>
  <c r="B484" i="8"/>
  <c r="A483" i="8"/>
  <c r="E483" i="8"/>
  <c r="F483" i="8"/>
  <c r="G484" i="10"/>
  <c r="E484" i="10"/>
  <c r="B485" i="10"/>
  <c r="C484" i="10"/>
  <c r="A484" i="10"/>
  <c r="F484" i="10"/>
  <c r="D484" i="10"/>
  <c r="D484" i="8"/>
  <c r="B485" i="8"/>
  <c r="F484" i="8"/>
  <c r="C484" i="8"/>
  <c r="E484" i="8"/>
  <c r="G484" i="8"/>
  <c r="A484" i="8"/>
  <c r="E485" i="10"/>
  <c r="G485" i="10"/>
  <c r="B486" i="10"/>
  <c r="D485" i="10"/>
  <c r="F485" i="10"/>
  <c r="A485" i="10"/>
  <c r="C485" i="10"/>
  <c r="B486" i="8"/>
  <c r="G485" i="8"/>
  <c r="C485" i="8"/>
  <c r="F485" i="8"/>
  <c r="D485" i="8"/>
  <c r="A485" i="8"/>
  <c r="E485" i="8"/>
  <c r="E486" i="10"/>
  <c r="C486" i="10"/>
  <c r="D486" i="10"/>
  <c r="A486" i="10"/>
  <c r="F486" i="10"/>
  <c r="G486" i="10"/>
  <c r="B487" i="10"/>
  <c r="G486" i="8"/>
  <c r="D486" i="8"/>
  <c r="F486" i="8"/>
  <c r="B487" i="8"/>
  <c r="C486" i="8"/>
  <c r="E486" i="8"/>
  <c r="A486" i="8"/>
  <c r="C487" i="10"/>
  <c r="B488" i="10"/>
  <c r="D487" i="10"/>
  <c r="E487" i="10"/>
  <c r="F487" i="10"/>
  <c r="A487" i="10"/>
  <c r="G487" i="10"/>
  <c r="F487" i="8"/>
  <c r="G487" i="8"/>
  <c r="A487" i="8"/>
  <c r="E487" i="8"/>
  <c r="D487" i="8"/>
  <c r="C487" i="8"/>
  <c r="B488" i="8"/>
  <c r="C488" i="10"/>
  <c r="A488" i="10"/>
  <c r="F488" i="10"/>
  <c r="D488" i="10"/>
  <c r="B489" i="10"/>
  <c r="E488" i="10"/>
  <c r="G488" i="10"/>
  <c r="E488" i="8"/>
  <c r="A488" i="8"/>
  <c r="D488" i="8"/>
  <c r="G488" i="8"/>
  <c r="C488" i="8"/>
  <c r="B489" i="8"/>
  <c r="F488" i="8"/>
  <c r="F489" i="10"/>
  <c r="A489" i="10"/>
  <c r="E489" i="10"/>
  <c r="D489" i="10"/>
  <c r="G489" i="10"/>
  <c r="B490" i="10"/>
  <c r="C489" i="10"/>
  <c r="C489" i="8"/>
  <c r="G489" i="8"/>
  <c r="E489" i="8"/>
  <c r="F489" i="8"/>
  <c r="B490" i="8"/>
  <c r="A489" i="8"/>
  <c r="D489" i="8"/>
  <c r="A490" i="10"/>
  <c r="F490" i="10"/>
  <c r="E490" i="10"/>
  <c r="D490" i="10"/>
  <c r="B491" i="10"/>
  <c r="G490" i="10"/>
  <c r="C490" i="10"/>
  <c r="E490" i="8"/>
  <c r="A490" i="8"/>
  <c r="G490" i="8"/>
  <c r="B491" i="8"/>
  <c r="D490" i="8"/>
  <c r="F490" i="8"/>
  <c r="C490" i="8"/>
  <c r="F491" i="10"/>
  <c r="D491" i="10"/>
  <c r="A491" i="10"/>
  <c r="B492" i="10"/>
  <c r="G491" i="10"/>
  <c r="E491" i="10"/>
  <c r="C491" i="10"/>
  <c r="A491" i="8"/>
  <c r="E491" i="8"/>
  <c r="G491" i="8"/>
  <c r="C491" i="8"/>
  <c r="F491" i="8"/>
  <c r="D491" i="8"/>
  <c r="B492" i="8"/>
  <c r="B493" i="10"/>
  <c r="D492" i="10"/>
  <c r="G492" i="10"/>
  <c r="F492" i="10"/>
  <c r="A492" i="10"/>
  <c r="C492" i="10"/>
  <c r="E492" i="10"/>
  <c r="C492" i="8"/>
  <c r="B493" i="8"/>
  <c r="G492" i="8"/>
  <c r="F492" i="8"/>
  <c r="E492" i="8"/>
  <c r="D492" i="8"/>
  <c r="A492" i="8"/>
  <c r="D493" i="10"/>
  <c r="B494" i="10"/>
  <c r="C493" i="10"/>
  <c r="A493" i="10"/>
  <c r="E493" i="10"/>
  <c r="F493" i="10"/>
  <c r="G493" i="10"/>
  <c r="F493" i="8"/>
  <c r="C493" i="8"/>
  <c r="E493" i="8"/>
  <c r="B494" i="8"/>
  <c r="A493" i="8"/>
  <c r="D493" i="8"/>
  <c r="G493" i="8"/>
  <c r="B495" i="10"/>
  <c r="G494" i="10"/>
  <c r="C494" i="10"/>
  <c r="D494" i="10"/>
  <c r="F494" i="10"/>
  <c r="A494" i="10"/>
  <c r="E494" i="10"/>
  <c r="F494" i="8"/>
  <c r="G494" i="8"/>
  <c r="D494" i="8"/>
  <c r="A494" i="8"/>
  <c r="B495" i="8"/>
  <c r="E494" i="8"/>
  <c r="C494" i="8"/>
  <c r="G495" i="10"/>
  <c r="E495" i="10"/>
  <c r="C495" i="10"/>
  <c r="A495" i="10"/>
  <c r="D495" i="10"/>
  <c r="B496" i="10"/>
  <c r="F495" i="10"/>
  <c r="F495" i="8"/>
  <c r="B496" i="8"/>
  <c r="A495" i="8"/>
  <c r="G495" i="8"/>
  <c r="C495" i="8"/>
  <c r="D495" i="8"/>
  <c r="E495" i="8"/>
  <c r="G496" i="10"/>
  <c r="E496" i="10"/>
  <c r="D496" i="10"/>
  <c r="C496" i="10"/>
  <c r="A496" i="10"/>
  <c r="B497" i="10"/>
  <c r="F496" i="10"/>
  <c r="B497" i="8"/>
  <c r="E496" i="8"/>
  <c r="D496" i="8"/>
  <c r="A496" i="8"/>
  <c r="F496" i="8"/>
  <c r="C496" i="8"/>
  <c r="G496" i="8"/>
  <c r="E497" i="10"/>
  <c r="G497" i="10"/>
  <c r="D497" i="10"/>
  <c r="C497" i="10"/>
  <c r="F497" i="10"/>
  <c r="A497" i="10"/>
  <c r="B498" i="10"/>
  <c r="B498" i="8"/>
  <c r="E497" i="8"/>
  <c r="D497" i="8"/>
  <c r="C497" i="8"/>
  <c r="F497" i="8"/>
  <c r="A497" i="8"/>
  <c r="G497" i="8"/>
  <c r="E498" i="10"/>
  <c r="C498" i="10"/>
  <c r="G498" i="10"/>
  <c r="B499" i="10"/>
  <c r="A498" i="10"/>
  <c r="F498" i="10"/>
  <c r="D498" i="10"/>
  <c r="B499" i="8"/>
  <c r="C498" i="8"/>
  <c r="F498" i="8"/>
  <c r="G498" i="8"/>
  <c r="D498" i="8"/>
  <c r="E498" i="8"/>
  <c r="A498" i="8"/>
  <c r="C499" i="10"/>
  <c r="B500" i="10"/>
  <c r="F499" i="10"/>
  <c r="E499" i="10"/>
  <c r="G499" i="10"/>
  <c r="D499" i="10"/>
  <c r="A499" i="10"/>
  <c r="G499" i="8"/>
  <c r="F499" i="8"/>
  <c r="D499" i="8"/>
  <c r="A499" i="8"/>
  <c r="B500" i="8"/>
  <c r="C499" i="8"/>
  <c r="E499" i="8"/>
  <c r="C500" i="10"/>
  <c r="A500" i="10"/>
  <c r="D500" i="10"/>
  <c r="G500" i="10"/>
  <c r="F500" i="10"/>
  <c r="E500" i="10"/>
  <c r="E500" i="8"/>
  <c r="A500" i="8"/>
  <c r="C500" i="8"/>
  <c r="D500" i="8"/>
  <c r="F500" i="8"/>
  <c r="G500" i="8"/>
  <c r="E15" i="4"/>
  <c r="F124" i="10" l="1"/>
  <c r="F65" i="10"/>
  <c r="F82" i="10"/>
  <c r="F61" i="10"/>
  <c r="F51" i="10"/>
  <c r="F60" i="10"/>
  <c r="F44" i="10"/>
  <c r="F20" i="10"/>
  <c r="F39" i="8"/>
  <c r="F53" i="8"/>
  <c r="F50" i="8"/>
  <c r="F118" i="10"/>
  <c r="F105" i="10"/>
  <c r="F67" i="10"/>
  <c r="G15" i="10"/>
  <c r="C16" i="10" s="1"/>
  <c r="G16" i="10" s="1"/>
  <c r="C17" i="10" s="1"/>
  <c r="F66" i="10"/>
  <c r="F50" i="10"/>
  <c r="F128" i="10"/>
  <c r="F36" i="10"/>
  <c r="F77" i="10"/>
  <c r="F73" i="10"/>
  <c r="F102" i="10"/>
  <c r="F54" i="10"/>
  <c r="E12" i="5"/>
  <c r="E19" i="4"/>
  <c r="E18" i="4"/>
  <c r="F31" i="8"/>
  <c r="F25" i="8"/>
  <c r="F72" i="8"/>
  <c r="F48" i="10"/>
  <c r="F21" i="10"/>
  <c r="F93" i="10"/>
  <c r="F96" i="10"/>
  <c r="F115" i="10"/>
  <c r="F83" i="10"/>
  <c r="F28" i="10"/>
  <c r="F134" i="10"/>
  <c r="F127" i="10"/>
  <c r="F119" i="10"/>
  <c r="F19" i="10"/>
  <c r="F32" i="8"/>
  <c r="F116" i="10"/>
  <c r="F57" i="10"/>
  <c r="F15" i="8"/>
  <c r="F64" i="8"/>
  <c r="F46" i="8"/>
  <c r="F63" i="8"/>
  <c r="F45" i="8"/>
  <c r="F37" i="8"/>
  <c r="F33" i="10"/>
  <c r="F29" i="8"/>
  <c r="F21" i="8"/>
  <c r="F34" i="10"/>
  <c r="F113" i="10"/>
  <c r="F92" i="10"/>
  <c r="F25" i="10"/>
  <c r="F17" i="8"/>
  <c r="F90" i="10"/>
  <c r="F55" i="8"/>
  <c r="F34" i="8"/>
  <c r="F117" i="10"/>
  <c r="F109" i="10"/>
  <c r="F101" i="10"/>
  <c r="F69" i="10"/>
  <c r="F43" i="10"/>
  <c r="F22" i="10"/>
  <c r="F33" i="8"/>
  <c r="F112" i="10"/>
  <c r="F22" i="8"/>
  <c r="F24" i="8"/>
  <c r="F85" i="10"/>
  <c r="F24" i="10"/>
  <c r="F45" i="10"/>
  <c r="F29" i="10"/>
  <c r="G16" i="8"/>
  <c r="C17" i="8" s="1"/>
  <c r="G17" i="8" s="1"/>
  <c r="C18" i="8" s="1"/>
  <c r="G18" i="8" s="1"/>
  <c r="C19" i="8" s="1"/>
  <c r="G19" i="8" s="1"/>
  <c r="C20" i="8" s="1"/>
  <c r="G20" i="8" s="1"/>
  <c r="C21" i="8" s="1"/>
  <c r="G21" i="8" s="1"/>
  <c r="C22" i="8" s="1"/>
  <c r="G22" i="8" s="1"/>
  <c r="C23" i="8" s="1"/>
  <c r="G23" i="8" s="1"/>
  <c r="C24" i="8" s="1"/>
  <c r="G24" i="8" s="1"/>
  <c r="C25" i="8" s="1"/>
  <c r="G25" i="8" s="1"/>
  <c r="C26" i="8" s="1"/>
  <c r="G26" i="8" s="1"/>
  <c r="C27" i="8" s="1"/>
  <c r="G27" i="8" s="1"/>
  <c r="C28" i="8" s="1"/>
  <c r="G28" i="8" s="1"/>
  <c r="C29" i="8" s="1"/>
  <c r="G29" i="8" s="1"/>
  <c r="C30" i="8" s="1"/>
  <c r="G30" i="8" s="1"/>
  <c r="C31" i="8" s="1"/>
  <c r="G31" i="8" s="1"/>
  <c r="C32" i="8" s="1"/>
  <c r="G32" i="8" s="1"/>
  <c r="C33" i="8" s="1"/>
  <c r="G33" i="8" s="1"/>
  <c r="C34" i="8" s="1"/>
  <c r="G34" i="8" s="1"/>
  <c r="C35" i="8" s="1"/>
  <c r="G35" i="8" s="1"/>
  <c r="C36" i="8" s="1"/>
  <c r="G36" i="8" s="1"/>
  <c r="C37" i="8" s="1"/>
  <c r="G37" i="8" s="1"/>
  <c r="C38" i="8" s="1"/>
  <c r="G38" i="8" s="1"/>
  <c r="C39" i="8" s="1"/>
  <c r="G39" i="8" s="1"/>
  <c r="C40" i="8" s="1"/>
  <c r="G40" i="8" s="1"/>
  <c r="C41" i="8" s="1"/>
  <c r="G41" i="8" s="1"/>
  <c r="C42" i="8" s="1"/>
  <c r="G42" i="8" s="1"/>
  <c r="C43" i="8" s="1"/>
  <c r="G43" i="8" s="1"/>
  <c r="C44" i="8" s="1"/>
  <c r="G44" i="8" s="1"/>
  <c r="C45" i="8" s="1"/>
  <c r="G45" i="8" s="1"/>
  <c r="C46" i="8" s="1"/>
  <c r="G46" i="8" s="1"/>
  <c r="C47" i="8" s="1"/>
  <c r="G47" i="8" s="1"/>
  <c r="C48" i="8" s="1"/>
  <c r="G48" i="8" s="1"/>
  <c r="C49" i="8" s="1"/>
  <c r="G49" i="8" s="1"/>
  <c r="C50" i="8" s="1"/>
  <c r="G50" i="8" s="1"/>
  <c r="C51" i="8" s="1"/>
  <c r="G51" i="8" s="1"/>
  <c r="C52" i="8" s="1"/>
  <c r="G52" i="8" s="1"/>
  <c r="C53" i="8" s="1"/>
  <c r="G53" i="8" s="1"/>
  <c r="C54" i="8" s="1"/>
  <c r="G54" i="8" s="1"/>
  <c r="C55" i="8" s="1"/>
  <c r="G55" i="8" s="1"/>
  <c r="C56" i="8" s="1"/>
  <c r="G56" i="8" s="1"/>
  <c r="C57" i="8" s="1"/>
  <c r="G57" i="8" s="1"/>
  <c r="C58" i="8" s="1"/>
  <c r="G58" i="8" s="1"/>
  <c r="C59" i="8" s="1"/>
  <c r="G59" i="8" s="1"/>
  <c r="C60" i="8" s="1"/>
  <c r="G60" i="8" s="1"/>
  <c r="C61" i="8" s="1"/>
  <c r="G61" i="8" s="1"/>
  <c r="C62" i="8" s="1"/>
  <c r="G62" i="8" s="1"/>
  <c r="C63" i="8" s="1"/>
  <c r="G63" i="8" s="1"/>
  <c r="C64" i="8" s="1"/>
  <c r="G64" i="8" s="1"/>
  <c r="C65" i="8" s="1"/>
  <c r="G65" i="8" s="1"/>
  <c r="C66" i="8" s="1"/>
  <c r="G66" i="8" s="1"/>
  <c r="C67" i="8" s="1"/>
  <c r="G67" i="8" s="1"/>
  <c r="C68" i="8" s="1"/>
  <c r="G68" i="8" s="1"/>
  <c r="C69" i="8" s="1"/>
  <c r="G69" i="8" s="1"/>
  <c r="C70" i="8" s="1"/>
  <c r="G70" i="8" s="1"/>
  <c r="C71" i="8" s="1"/>
  <c r="G71" i="8" s="1"/>
  <c r="C72" i="8" s="1"/>
  <c r="G72" i="8" s="1"/>
  <c r="C73" i="8" s="1"/>
  <c r="G73" i="8" s="1"/>
  <c r="C74" i="8" s="1"/>
  <c r="G74" i="8" s="1"/>
  <c r="F131" i="10"/>
  <c r="F88" i="10"/>
  <c r="F28" i="8"/>
  <c r="F32" i="4"/>
  <c r="F54" i="8"/>
  <c r="F52" i="8"/>
  <c r="F74" i="8"/>
  <c r="F69" i="8"/>
  <c r="F67" i="8"/>
  <c r="F65" i="8"/>
  <c r="F38" i="8"/>
  <c r="F59" i="8"/>
  <c r="F70" i="8"/>
  <c r="F23" i="8"/>
  <c r="F133" i="10"/>
  <c r="F120" i="10"/>
  <c r="F94" i="10"/>
  <c r="F81" i="10"/>
  <c r="F55" i="10"/>
  <c r="F53" i="10"/>
  <c r="F32" i="10"/>
  <c r="F121" i="10"/>
  <c r="F114" i="10"/>
  <c r="F108" i="10"/>
  <c r="F62" i="10"/>
  <c r="F26" i="10"/>
  <c r="F18" i="10"/>
  <c r="F123" i="10"/>
  <c r="F97" i="10"/>
  <c r="F41" i="10"/>
  <c r="F130" i="10"/>
  <c r="F129" i="10"/>
  <c r="F103" i="10"/>
  <c r="F39" i="10"/>
  <c r="F35" i="10"/>
  <c r="F52" i="10"/>
  <c r="F27" i="10"/>
  <c r="F110" i="10"/>
  <c r="F86" i="10"/>
  <c r="F126" i="10"/>
  <c r="F107" i="10"/>
  <c r="F80" i="10"/>
  <c r="F46" i="10"/>
  <c r="F42" i="10"/>
  <c r="F40" i="10"/>
  <c r="F30" i="10"/>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E31" i="5" s="1"/>
  <c r="F70" i="10"/>
  <c r="F87" i="10"/>
  <c r="F71" i="10"/>
  <c r="F64" i="10"/>
  <c r="F58" i="8"/>
  <c r="F58" i="10"/>
  <c r="F47" i="8"/>
  <c r="F35" i="8"/>
  <c r="G17" i="10"/>
  <c r="C18" i="10" s="1"/>
  <c r="G18" i="10" s="1"/>
  <c r="C19" i="10" s="1"/>
  <c r="G19" i="10" s="1"/>
  <c r="C20" i="10" s="1"/>
  <c r="G20" i="10" s="1"/>
  <c r="C21" i="10" s="1"/>
  <c r="G21" i="10" s="1"/>
  <c r="C22" i="10" s="1"/>
  <c r="G22" i="10" s="1"/>
  <c r="C23" i="10" s="1"/>
  <c r="G23" i="10" s="1"/>
  <c r="C24" i="10" s="1"/>
  <c r="G24" i="10" s="1"/>
  <c r="C25" i="10" s="1"/>
  <c r="G25" i="10" s="1"/>
  <c r="C26" i="10" s="1"/>
  <c r="G26" i="10" s="1"/>
  <c r="C27" i="10" s="1"/>
  <c r="G27" i="10" s="1"/>
  <c r="C28" i="10" s="1"/>
  <c r="G28" i="10" s="1"/>
  <c r="C29" i="10" s="1"/>
  <c r="G29" i="10" s="1"/>
  <c r="C30" i="10" s="1"/>
  <c r="G30" i="10" s="1"/>
  <c r="C31" i="10" s="1"/>
  <c r="G31" i="10" s="1"/>
  <c r="C32" i="10" s="1"/>
  <c r="G32" i="10" s="1"/>
  <c r="C33" i="10" s="1"/>
  <c r="G33" i="10" s="1"/>
  <c r="C34" i="10" s="1"/>
  <c r="G34" i="10" s="1"/>
  <c r="C35" i="10" s="1"/>
  <c r="G35" i="10" s="1"/>
  <c r="C36" i="10" s="1"/>
  <c r="G36" i="10" s="1"/>
  <c r="C37" i="10" s="1"/>
  <c r="G37" i="10" s="1"/>
  <c r="C38" i="10" s="1"/>
  <c r="G38" i="10" s="1"/>
  <c r="C39" i="10" s="1"/>
  <c r="G39" i="10" s="1"/>
  <c r="C40" i="10" s="1"/>
  <c r="G40" i="10" s="1"/>
  <c r="C41" i="10" s="1"/>
  <c r="G41" i="10" s="1"/>
  <c r="C42" i="10" s="1"/>
  <c r="G42" i="10" s="1"/>
  <c r="C43" i="10" s="1"/>
  <c r="G43" i="10" s="1"/>
  <c r="C44" i="10" s="1"/>
  <c r="G44" i="10" s="1"/>
  <c r="C45" i="10" s="1"/>
  <c r="G45" i="10" s="1"/>
  <c r="C46" i="10" s="1"/>
  <c r="G46" i="10" s="1"/>
  <c r="C47" i="10" s="1"/>
  <c r="G47" i="10" s="1"/>
  <c r="C48" i="10" s="1"/>
  <c r="G48" i="10" s="1"/>
  <c r="C49" i="10" s="1"/>
  <c r="G49" i="10" s="1"/>
  <c r="C50" i="10" s="1"/>
  <c r="G50" i="10" s="1"/>
  <c r="C51" i="10" s="1"/>
  <c r="G51" i="10" s="1"/>
  <c r="C52" i="10" s="1"/>
  <c r="G52" i="10" s="1"/>
  <c r="C53" i="10" s="1"/>
  <c r="G53" i="10" s="1"/>
  <c r="C54" i="10" s="1"/>
  <c r="G54" i="10" s="1"/>
  <c r="C55" i="10" s="1"/>
  <c r="G55" i="10" s="1"/>
  <c r="C56" i="10" s="1"/>
  <c r="G56" i="10" s="1"/>
  <c r="C57" i="10" s="1"/>
  <c r="G57" i="10" s="1"/>
  <c r="C58" i="10" s="1"/>
  <c r="G58" i="10" s="1"/>
  <c r="C59" i="10" s="1"/>
  <c r="G59" i="10" s="1"/>
  <c r="C60" i="10" s="1"/>
  <c r="G60" i="10" s="1"/>
  <c r="C61" i="10" s="1"/>
  <c r="G61" i="10" s="1"/>
  <c r="C62" i="10" s="1"/>
  <c r="G62" i="10" s="1"/>
  <c r="C63" i="10" s="1"/>
  <c r="G63" i="10" s="1"/>
  <c r="C64" i="10" s="1"/>
  <c r="G64" i="10" s="1"/>
  <c r="C65" i="10" s="1"/>
  <c r="G65" i="10" s="1"/>
  <c r="C66" i="10" s="1"/>
  <c r="G66" i="10" s="1"/>
  <c r="C67" i="10" s="1"/>
  <c r="G67" i="10" s="1"/>
  <c r="C68" i="10" s="1"/>
  <c r="G68" i="10" s="1"/>
  <c r="C69" i="10" s="1"/>
  <c r="G69" i="10" s="1"/>
  <c r="C70" i="10" s="1"/>
  <c r="G70" i="10" s="1"/>
  <c r="C71" i="10" s="1"/>
  <c r="G71" i="10" s="1"/>
  <c r="C72" i="10" s="1"/>
  <c r="G72" i="10" s="1"/>
  <c r="C73" i="10" s="1"/>
  <c r="G73" i="10" s="1"/>
  <c r="C74" i="10" s="1"/>
  <c r="G74" i="10" s="1"/>
  <c r="C75" i="10" s="1"/>
  <c r="G75" i="10" s="1"/>
  <c r="C76" i="10" s="1"/>
  <c r="G76" i="10" s="1"/>
  <c r="C77" i="10" s="1"/>
  <c r="G77" i="10" s="1"/>
  <c r="C78" i="10" s="1"/>
  <c r="G78" i="10" s="1"/>
  <c r="C79" i="10" s="1"/>
  <c r="G79" i="10" s="1"/>
  <c r="C80" i="10" s="1"/>
  <c r="G80" i="10" s="1"/>
  <c r="C81" i="10" s="1"/>
  <c r="G81" i="10" s="1"/>
  <c r="C82" i="10" s="1"/>
  <c r="G82" i="10" s="1"/>
  <c r="C83" i="10" s="1"/>
  <c r="G83" i="10" s="1"/>
  <c r="C84" i="10" s="1"/>
  <c r="G84" i="10" s="1"/>
  <c r="C85" i="10" s="1"/>
  <c r="G85" i="10" s="1"/>
  <c r="C86" i="10" s="1"/>
  <c r="G86" i="10" s="1"/>
  <c r="C87" i="10" s="1"/>
  <c r="G87" i="10" s="1"/>
  <c r="C88" i="10" s="1"/>
  <c r="G88" i="10" s="1"/>
  <c r="C89" i="10" s="1"/>
  <c r="G89" i="10" s="1"/>
  <c r="C90" i="10" s="1"/>
  <c r="G90" i="10" s="1"/>
  <c r="C91" i="10" s="1"/>
  <c r="G91" i="10" s="1"/>
  <c r="C92" i="10" s="1"/>
  <c r="G92" i="10" s="1"/>
  <c r="C93" i="10" s="1"/>
  <c r="G93" i="10" s="1"/>
  <c r="C94" i="10" s="1"/>
  <c r="G94" i="10" s="1"/>
  <c r="C95" i="10" s="1"/>
  <c r="G95" i="10" s="1"/>
  <c r="C96" i="10" s="1"/>
  <c r="G96" i="10" s="1"/>
  <c r="C97" i="10" s="1"/>
  <c r="G97" i="10" s="1"/>
  <c r="C98" i="10" s="1"/>
  <c r="G98" i="10" s="1"/>
  <c r="C99" i="10" s="1"/>
  <c r="G99" i="10" s="1"/>
  <c r="C100" i="10" s="1"/>
  <c r="G100" i="10" s="1"/>
  <c r="C101" i="10" s="1"/>
  <c r="G101" i="10" s="1"/>
  <c r="C102" i="10" s="1"/>
  <c r="G102" i="10" s="1"/>
  <c r="C103" i="10" s="1"/>
  <c r="G103" i="10" s="1"/>
  <c r="C104" i="10" s="1"/>
  <c r="G104" i="10" s="1"/>
  <c r="C105" i="10" s="1"/>
  <c r="G105" i="10" s="1"/>
  <c r="C106" i="10" s="1"/>
  <c r="G106" i="10" s="1"/>
  <c r="C107" i="10" s="1"/>
  <c r="G107" i="10" s="1"/>
  <c r="C108" i="10" s="1"/>
  <c r="G108" i="10" s="1"/>
  <c r="C109" i="10" s="1"/>
  <c r="G109" i="10" s="1"/>
  <c r="C110" i="10" s="1"/>
  <c r="G110" i="10" s="1"/>
  <c r="C111" i="10" s="1"/>
  <c r="G111" i="10" s="1"/>
  <c r="C112" i="10" s="1"/>
  <c r="G112" i="10" s="1"/>
  <c r="C113" i="10" s="1"/>
  <c r="G113" i="10" s="1"/>
  <c r="C114" i="10" s="1"/>
  <c r="G114" i="10" s="1"/>
  <c r="C115" i="10" s="1"/>
  <c r="G115" i="10" s="1"/>
  <c r="C116" i="10" s="1"/>
  <c r="G116" i="10" s="1"/>
  <c r="C117" i="10" s="1"/>
  <c r="G117" i="10" s="1"/>
  <c r="C118" i="10" s="1"/>
  <c r="G118" i="10" s="1"/>
  <c r="C119" i="10" s="1"/>
  <c r="G119" i="10" s="1"/>
  <c r="C120" i="10" s="1"/>
  <c r="G120" i="10" s="1"/>
  <c r="C121" i="10" s="1"/>
  <c r="G121" i="10" s="1"/>
  <c r="C122" i="10" s="1"/>
  <c r="G122" i="10" s="1"/>
  <c r="C123" i="10" s="1"/>
  <c r="G123" i="10" s="1"/>
  <c r="C124" i="10" s="1"/>
  <c r="G124" i="10" s="1"/>
  <c r="C125" i="10" s="1"/>
  <c r="G125" i="10" s="1"/>
  <c r="C126" i="10" s="1"/>
  <c r="G126" i="10" s="1"/>
  <c r="C127" i="10" s="1"/>
  <c r="G127" i="10" s="1"/>
  <c r="C128" i="10" s="1"/>
  <c r="G128" i="10" s="1"/>
  <c r="C129" i="10" s="1"/>
  <c r="G129" i="10" s="1"/>
  <c r="C130" i="10" s="1"/>
  <c r="G130" i="10" s="1"/>
  <c r="C131" i="10" s="1"/>
  <c r="G131" i="10" s="1"/>
  <c r="C132" i="10" s="1"/>
  <c r="G132" i="10" s="1"/>
  <c r="C133" i="10" s="1"/>
  <c r="G133" i="10" s="1"/>
  <c r="C134" i="10" s="1"/>
  <c r="G134" i="10" s="1"/>
  <c r="F100" i="10"/>
  <c r="F71" i="8"/>
  <c r="F66" i="8"/>
  <c r="F47" i="10"/>
  <c r="F41" i="8"/>
  <c r="F30" i="8"/>
  <c r="F104" i="10"/>
  <c r="F73" i="8"/>
  <c r="F72" i="10"/>
  <c r="F36" i="8"/>
  <c r="F31" i="10"/>
  <c r="F19" i="8"/>
  <c r="F111" i="10"/>
  <c r="F89" i="10"/>
  <c r="F79" i="10"/>
  <c r="F76" i="10"/>
  <c r="F48" i="8"/>
  <c r="F43" i="8"/>
  <c r="F16" i="8"/>
  <c r="F61" i="8"/>
  <c r="F49" i="10"/>
  <c r="F106" i="10"/>
  <c r="F95" i="10"/>
  <c r="F91" i="10"/>
  <c r="F56" i="8"/>
  <c r="F49" i="8"/>
  <c r="F44" i="8"/>
  <c r="F26" i="8"/>
  <c r="F99" i="10"/>
  <c r="F78" i="10"/>
  <c r="F68" i="10"/>
  <c r="F62" i="8"/>
  <c r="F57" i="8"/>
  <c r="F56" i="10"/>
  <c r="F38" i="10"/>
  <c r="F27" i="8"/>
  <c r="F132" i="10"/>
  <c r="F125" i="10"/>
  <c r="F40" i="8"/>
  <c r="F18" i="8"/>
  <c r="F75" i="10"/>
  <c r="F63" i="10"/>
  <c r="F51" i="8"/>
  <c r="F15" i="10"/>
  <c r="F16" i="4" l="1"/>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F19" i="5" s="1"/>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F24" i="5" l="1"/>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4" i="4" l="1"/>
  <c r="F79" i="5"/>
  <c r="D80" i="5"/>
  <c r="A80" i="5"/>
  <c r="E80" i="5"/>
  <c r="C80" i="5"/>
  <c r="B81" i="5"/>
  <c r="G80" i="5" l="1"/>
  <c r="F23" i="4"/>
  <c r="F34" i="4" s="1"/>
  <c r="E14" i="4"/>
  <c r="E23" i="4" s="1"/>
  <c r="E34" i="4" s="1"/>
  <c r="E35" i="4" s="1"/>
  <c r="E36" i="4" s="1"/>
  <c r="F80" i="5"/>
  <c r="A81" i="5"/>
  <c r="B82" i="5"/>
  <c r="E81" i="5"/>
  <c r="D81" i="5"/>
  <c r="C81" i="5"/>
  <c r="F81" i="5" l="1"/>
  <c r="G81" i="5"/>
  <c r="C82" i="5" s="1"/>
  <c r="F35" i="4"/>
  <c r="F36" i="4" s="1"/>
  <c r="F38" i="4" s="1"/>
  <c r="F37" i="4"/>
  <c r="D82" i="5"/>
  <c r="E82" i="5"/>
  <c r="B83" i="5"/>
  <c r="A82" i="5"/>
  <c r="F82" i="5" l="1"/>
  <c r="G82" i="5"/>
  <c r="C83" i="5" s="1"/>
  <c r="B84" i="5"/>
  <c r="E83" i="5"/>
  <c r="A83" i="5"/>
  <c r="D83" i="5"/>
  <c r="F83" i="5" s="1"/>
  <c r="G83" i="5" l="1"/>
  <c r="C84" i="5" s="1"/>
  <c r="E84" i="5"/>
  <c r="D84" i="5"/>
  <c r="F84" i="5" s="1"/>
  <c r="A84" i="5"/>
  <c r="B85" i="5"/>
  <c r="G84" i="5" l="1"/>
  <c r="C85" i="5" s="1"/>
  <c r="E85" i="5"/>
  <c r="B86" i="5"/>
  <c r="A85" i="5"/>
  <c r="D85" i="5"/>
  <c r="F85" i="5" l="1"/>
  <c r="G85" i="5"/>
  <c r="B87" i="5"/>
  <c r="E86" i="5"/>
  <c r="C86" i="5"/>
  <c r="D86" i="5"/>
  <c r="F86" i="5" s="1"/>
  <c r="A86" i="5"/>
  <c r="G86" i="5" l="1"/>
  <c r="C87" i="5" s="1"/>
  <c r="B88" i="5"/>
  <c r="E87" i="5"/>
  <c r="D87" i="5"/>
  <c r="F87" i="5" s="1"/>
  <c r="A87" i="5"/>
  <c r="G87" i="5" l="1"/>
  <c r="E88" i="5"/>
  <c r="C88" i="5"/>
  <c r="B89" i="5"/>
  <c r="D88" i="5"/>
  <c r="F88" i="5" s="1"/>
  <c r="A88" i="5"/>
  <c r="G88" i="5" l="1"/>
  <c r="A89" i="5"/>
  <c r="D89" i="5"/>
  <c r="C89" i="5"/>
  <c r="B90" i="5"/>
  <c r="E89" i="5"/>
  <c r="F89" i="5" l="1"/>
  <c r="G89" i="5"/>
  <c r="B91" i="5"/>
  <c r="A90" i="5"/>
  <c r="D90" i="5"/>
  <c r="E90" i="5"/>
  <c r="C90" i="5"/>
  <c r="F90" i="5" l="1"/>
  <c r="G90" i="5"/>
  <c r="C91" i="5" s="1"/>
  <c r="A91" i="5"/>
  <c r="B92" i="5"/>
  <c r="E91" i="5"/>
  <c r="D91" i="5"/>
  <c r="F91" i="5" l="1"/>
  <c r="G91" i="5"/>
  <c r="D92" i="5"/>
  <c r="E92" i="5"/>
  <c r="F92" i="5" s="1"/>
  <c r="B93" i="5"/>
  <c r="C92" i="5"/>
  <c r="A92" i="5"/>
  <c r="G92" i="5" l="1"/>
  <c r="C93" i="5" s="1"/>
  <c r="D93" i="5"/>
  <c r="E93" i="5"/>
  <c r="A93" i="5"/>
  <c r="B94" i="5"/>
  <c r="G93" i="5" l="1"/>
  <c r="F93" i="5"/>
  <c r="B95" i="5"/>
  <c r="E94" i="5"/>
  <c r="D94" i="5"/>
  <c r="F94" i="5" s="1"/>
  <c r="A94" i="5"/>
  <c r="C94" i="5"/>
  <c r="G94" i="5" l="1"/>
  <c r="D95" i="5"/>
  <c r="A95" i="5"/>
  <c r="C95" i="5"/>
  <c r="B96" i="5"/>
  <c r="E95" i="5"/>
  <c r="F95" i="5" l="1"/>
  <c r="G95" i="5"/>
  <c r="C96" i="5" s="1"/>
  <c r="B97" i="5"/>
  <c r="D96" i="5"/>
  <c r="E96" i="5"/>
  <c r="A96" i="5"/>
  <c r="G96" i="5" l="1"/>
  <c r="F96" i="5"/>
  <c r="D97" i="5"/>
  <c r="C97" i="5"/>
  <c r="E97" i="5"/>
  <c r="G97" i="5" s="1"/>
  <c r="B98" i="5"/>
  <c r="A97" i="5"/>
  <c r="F97" i="5" l="1"/>
  <c r="A98" i="5"/>
  <c r="B99" i="5"/>
  <c r="C98" i="5"/>
  <c r="E98" i="5"/>
  <c r="D98" i="5"/>
  <c r="F98" i="5" l="1"/>
  <c r="G98" i="5"/>
  <c r="B100" i="5"/>
  <c r="C99" i="5"/>
  <c r="A99" i="5"/>
  <c r="D99" i="5"/>
  <c r="E99" i="5"/>
  <c r="F99" i="5" l="1"/>
  <c r="G99" i="5"/>
  <c r="C100" i="5" s="1"/>
  <c r="E100" i="5"/>
  <c r="D100" i="5"/>
  <c r="F100" i="5" s="1"/>
  <c r="B101" i="5"/>
  <c r="A100" i="5"/>
  <c r="G100" i="5" l="1"/>
  <c r="B102" i="5"/>
  <c r="E101" i="5"/>
  <c r="D101" i="5"/>
  <c r="F101" i="5" s="1"/>
  <c r="A101" i="5"/>
  <c r="C101" i="5"/>
  <c r="G101" i="5" s="1"/>
  <c r="D102" i="5" l="1"/>
  <c r="C102" i="5"/>
  <c r="E102" i="5"/>
  <c r="G102" i="5" s="1"/>
  <c r="B103" i="5"/>
  <c r="A102" i="5"/>
  <c r="F102" i="5" l="1"/>
  <c r="B104" i="5"/>
  <c r="D103" i="5"/>
  <c r="A103" i="5"/>
  <c r="E103" i="5"/>
  <c r="F103" i="5" s="1"/>
  <c r="C103" i="5"/>
  <c r="G103" i="5" l="1"/>
  <c r="C104" i="5" s="1"/>
  <c r="E104" i="5"/>
  <c r="B105" i="5"/>
  <c r="D104" i="5"/>
  <c r="F104" i="5" s="1"/>
  <c r="A104" i="5"/>
  <c r="G104" i="5" l="1"/>
  <c r="B106" i="5"/>
  <c r="E105" i="5"/>
  <c r="D105" i="5"/>
  <c r="F105" i="5" s="1"/>
  <c r="A105" i="5"/>
  <c r="C105" i="5"/>
  <c r="G105" i="5" l="1"/>
  <c r="C106" i="5" s="1"/>
  <c r="E106" i="5"/>
  <c r="A106" i="5"/>
  <c r="B107" i="5"/>
  <c r="D106" i="5"/>
  <c r="F106" i="5" s="1"/>
  <c r="G106" i="5" l="1"/>
  <c r="E107" i="5"/>
  <c r="D107" i="5"/>
  <c r="F107" i="5" s="1"/>
  <c r="A107" i="5"/>
  <c r="B108" i="5"/>
  <c r="C107" i="5"/>
  <c r="G107" i="5" l="1"/>
  <c r="E108" i="5"/>
  <c r="B109" i="5"/>
  <c r="A108" i="5"/>
  <c r="C108" i="5"/>
  <c r="D108" i="5"/>
  <c r="F108" i="5" s="1"/>
  <c r="G108" i="5" l="1"/>
  <c r="D109" i="5"/>
  <c r="E109" i="5"/>
  <c r="F109" i="5" s="1"/>
  <c r="B110" i="5"/>
  <c r="C109" i="5"/>
  <c r="A109" i="5"/>
  <c r="G109" i="5" l="1"/>
  <c r="D110" i="5"/>
  <c r="B111" i="5"/>
  <c r="E110" i="5"/>
  <c r="A110" i="5"/>
  <c r="C110" i="5"/>
  <c r="F110" i="5" l="1"/>
  <c r="G110" i="5"/>
  <c r="B112" i="5"/>
  <c r="A111" i="5"/>
  <c r="E111" i="5"/>
  <c r="D111" i="5"/>
  <c r="F111" i="5" s="1"/>
  <c r="C111" i="5"/>
  <c r="G111" i="5" l="1"/>
  <c r="C112" i="5" s="1"/>
  <c r="A112" i="5"/>
  <c r="D112" i="5"/>
  <c r="E112" i="5"/>
  <c r="F112" i="5" s="1"/>
  <c r="B113" i="5"/>
  <c r="G112" i="5" l="1"/>
  <c r="C113" i="5" s="1"/>
  <c r="D113" i="5"/>
  <c r="A113" i="5"/>
  <c r="E113" i="5"/>
  <c r="B114" i="5"/>
  <c r="F113" i="5" l="1"/>
  <c r="B115" i="5"/>
  <c r="A114" i="5"/>
  <c r="E114" i="5"/>
  <c r="D114" i="5"/>
  <c r="F114" i="5" s="1"/>
  <c r="G113" i="5"/>
  <c r="C114" i="5" s="1"/>
  <c r="G114" i="5" s="1"/>
  <c r="B116" i="5" l="1"/>
  <c r="C115" i="5"/>
  <c r="D115" i="5"/>
  <c r="E115" i="5"/>
  <c r="G115" i="5" s="1"/>
  <c r="A115" i="5"/>
  <c r="F115" i="5" l="1"/>
  <c r="B117" i="5"/>
  <c r="A116" i="5"/>
  <c r="E116" i="5"/>
  <c r="D116" i="5"/>
  <c r="F116" i="5" s="1"/>
  <c r="C116" i="5"/>
  <c r="G116" i="5" s="1"/>
  <c r="C117" i="5" l="1"/>
  <c r="A117" i="5"/>
  <c r="D117" i="5"/>
  <c r="B118" i="5"/>
  <c r="E117" i="5"/>
  <c r="F117" i="5" l="1"/>
  <c r="G117" i="5"/>
  <c r="E118" i="5"/>
  <c r="D118" i="5"/>
  <c r="F118" i="5" s="1"/>
  <c r="A118" i="5"/>
  <c r="B119" i="5"/>
  <c r="C118" i="5"/>
  <c r="G118" i="5" l="1"/>
  <c r="C119" i="5" s="1"/>
  <c r="E119" i="5"/>
  <c r="A119" i="5"/>
  <c r="B120" i="5"/>
  <c r="D119" i="5"/>
  <c r="F119" i="5" l="1"/>
  <c r="G119" i="5"/>
  <c r="A120" i="5"/>
  <c r="D120" i="5"/>
  <c r="C120" i="5"/>
  <c r="E120" i="5"/>
  <c r="F120" i="5" s="1"/>
  <c r="B121" i="5"/>
  <c r="E121" i="5" l="1"/>
  <c r="B122" i="5"/>
  <c r="A121" i="5"/>
  <c r="D121" i="5"/>
  <c r="G120" i="5"/>
  <c r="C121" i="5" s="1"/>
  <c r="G121" i="5" l="1"/>
  <c r="F121" i="5"/>
  <c r="A122" i="5"/>
  <c r="D122" i="5"/>
  <c r="E122" i="5"/>
  <c r="C122" i="5"/>
  <c r="B123" i="5"/>
  <c r="F122" i="5" l="1"/>
  <c r="G122" i="5"/>
  <c r="A123" i="5"/>
  <c r="B124" i="5"/>
  <c r="D123" i="5"/>
  <c r="C123" i="5"/>
  <c r="E123" i="5"/>
  <c r="F123" i="5" l="1"/>
  <c r="G123" i="5"/>
  <c r="E124" i="5"/>
  <c r="A124" i="5"/>
  <c r="D124" i="5"/>
  <c r="F124" i="5" s="1"/>
  <c r="B125" i="5"/>
  <c r="C124" i="5"/>
  <c r="G124" i="5" l="1"/>
  <c r="C125" i="5" s="1"/>
  <c r="D125" i="5"/>
  <c r="A125" i="5"/>
  <c r="E125" i="5"/>
  <c r="B126" i="5"/>
  <c r="F125" i="5" l="1"/>
  <c r="G125" i="5"/>
  <c r="C126" i="5" s="1"/>
  <c r="B127" i="5"/>
  <c r="A126" i="5"/>
  <c r="D126" i="5"/>
  <c r="E126" i="5"/>
  <c r="G126" i="5" l="1"/>
  <c r="F126" i="5"/>
  <c r="D127" i="5"/>
  <c r="B128" i="5"/>
  <c r="A127" i="5"/>
  <c r="C127" i="5"/>
  <c r="E127" i="5"/>
  <c r="F127" i="5" s="1"/>
  <c r="G127" i="5" l="1"/>
  <c r="C128" i="5" s="1"/>
  <c r="B129" i="5"/>
  <c r="A128" i="5"/>
  <c r="E128" i="5"/>
  <c r="D128" i="5"/>
  <c r="F128" i="5" s="1"/>
  <c r="G128" i="5" l="1"/>
  <c r="C129" i="5" s="1"/>
  <c r="D129" i="5"/>
  <c r="B130" i="5"/>
  <c r="A129" i="5"/>
  <c r="E129" i="5"/>
  <c r="G129" i="5" l="1"/>
  <c r="F129" i="5"/>
  <c r="A130" i="5"/>
  <c r="C130" i="5"/>
  <c r="B131" i="5"/>
  <c r="E130" i="5"/>
  <c r="D130" i="5"/>
  <c r="F130" i="5" s="1"/>
  <c r="G130" i="5" l="1"/>
  <c r="E131" i="5"/>
  <c r="B132" i="5"/>
  <c r="D131" i="5"/>
  <c r="F131" i="5" s="1"/>
  <c r="A131" i="5"/>
  <c r="C131" i="5"/>
  <c r="G131" i="5" s="1"/>
  <c r="A132" i="5" l="1"/>
  <c r="E132" i="5"/>
  <c r="D132" i="5"/>
  <c r="F132" i="5" s="1"/>
  <c r="B133" i="5"/>
  <c r="C132" i="5"/>
  <c r="G132" i="5" l="1"/>
  <c r="C133" i="5" s="1"/>
  <c r="D133" i="5"/>
  <c r="A133" i="5"/>
  <c r="B134" i="5"/>
  <c r="E133" i="5"/>
  <c r="G133" i="5" l="1"/>
  <c r="A134" i="5"/>
  <c r="E134" i="5"/>
  <c r="D134" i="5"/>
  <c r="F134" i="5" s="1"/>
  <c r="B135" i="5"/>
  <c r="C134" i="5"/>
  <c r="F133" i="5"/>
  <c r="G134" i="5" l="1"/>
  <c r="E135" i="5"/>
  <c r="D135" i="5"/>
  <c r="F135" i="5" s="1"/>
  <c r="B136" i="5"/>
  <c r="A135" i="5"/>
  <c r="C135" i="5"/>
  <c r="G135" i="5" l="1"/>
  <c r="B137" i="5"/>
  <c r="E136" i="5"/>
  <c r="D136" i="5"/>
  <c r="A136" i="5"/>
  <c r="C136" i="5"/>
  <c r="G136" i="5" l="1"/>
  <c r="F136" i="5"/>
  <c r="D137" i="5"/>
  <c r="C137" i="5"/>
  <c r="A137" i="5"/>
  <c r="B138" i="5"/>
  <c r="E137" i="5"/>
  <c r="F137" i="5" l="1"/>
  <c r="G137" i="5"/>
  <c r="C138" i="5" s="1"/>
  <c r="A138" i="5"/>
  <c r="E138" i="5"/>
  <c r="D138" i="5"/>
  <c r="F138" i="5" s="1"/>
  <c r="B139" i="5"/>
  <c r="G138" i="5" l="1"/>
  <c r="D139" i="5"/>
  <c r="A139" i="5"/>
  <c r="B140" i="5"/>
  <c r="E139" i="5"/>
  <c r="C139" i="5"/>
  <c r="F139" i="5" l="1"/>
  <c r="G139" i="5"/>
  <c r="C140" i="5" s="1"/>
  <c r="E140" i="5"/>
  <c r="A140" i="5"/>
  <c r="D140" i="5"/>
  <c r="F140" i="5" s="1"/>
  <c r="B141" i="5"/>
  <c r="G140" i="5" l="1"/>
  <c r="C141" i="5" s="1"/>
  <c r="A141" i="5"/>
  <c r="E141" i="5"/>
  <c r="B142" i="5"/>
  <c r="D141" i="5"/>
  <c r="F141" i="5" s="1"/>
  <c r="G141" i="5" l="1"/>
  <c r="A142" i="5"/>
  <c r="C142" i="5"/>
  <c r="D142" i="5"/>
  <c r="B143" i="5"/>
  <c r="E142" i="5"/>
  <c r="G142" i="5" s="1"/>
  <c r="F142" i="5" l="1"/>
  <c r="C143" i="5"/>
  <c r="B144" i="5"/>
  <c r="A143" i="5"/>
  <c r="E143" i="5"/>
  <c r="D143" i="5"/>
  <c r="F143" i="5" s="1"/>
  <c r="G143" i="5" l="1"/>
  <c r="C144" i="5" s="1"/>
  <c r="E144" i="5"/>
  <c r="A144" i="5"/>
  <c r="D144" i="5"/>
  <c r="F144" i="5" s="1"/>
  <c r="B145" i="5"/>
  <c r="G144" i="5" l="1"/>
  <c r="B146" i="5"/>
  <c r="A145" i="5"/>
  <c r="D145" i="5"/>
  <c r="C145" i="5"/>
  <c r="E145" i="5"/>
  <c r="G145" i="5" l="1"/>
  <c r="F145" i="5"/>
  <c r="A146" i="5"/>
  <c r="C146" i="5"/>
  <c r="B147" i="5"/>
  <c r="D146" i="5"/>
  <c r="E146" i="5"/>
  <c r="G146" i="5" s="1"/>
  <c r="F146" i="5" l="1"/>
  <c r="D147" i="5"/>
  <c r="C147" i="5"/>
  <c r="A147" i="5"/>
  <c r="E147" i="5"/>
  <c r="B148" i="5"/>
  <c r="G147" i="5" l="1"/>
  <c r="F147" i="5"/>
  <c r="B149" i="5"/>
  <c r="A148" i="5"/>
  <c r="E148" i="5"/>
  <c r="C148" i="5"/>
  <c r="D148" i="5"/>
  <c r="F148" i="5" s="1"/>
  <c r="G148" i="5" l="1"/>
  <c r="E149" i="5"/>
  <c r="B150" i="5"/>
  <c r="C149" i="5"/>
  <c r="D149" i="5"/>
  <c r="F149" i="5" s="1"/>
  <c r="A149" i="5"/>
  <c r="G149" i="5" l="1"/>
  <c r="E150" i="5"/>
  <c r="B151" i="5"/>
  <c r="A150" i="5"/>
  <c r="D150" i="5"/>
  <c r="F150" i="5" s="1"/>
  <c r="C150" i="5"/>
  <c r="G150" i="5" l="1"/>
  <c r="A151" i="5"/>
  <c r="E151" i="5"/>
  <c r="D151" i="5"/>
  <c r="F151" i="5" s="1"/>
  <c r="B152" i="5"/>
  <c r="C151" i="5"/>
  <c r="G151" i="5" s="1"/>
  <c r="A152" i="5" l="1"/>
  <c r="E152" i="5"/>
  <c r="C152" i="5"/>
  <c r="B153" i="5"/>
  <c r="D152" i="5"/>
  <c r="F152" i="5" s="1"/>
  <c r="G152" i="5" l="1"/>
  <c r="C153" i="5"/>
  <c r="A153" i="5"/>
  <c r="B154" i="5"/>
  <c r="E153" i="5"/>
  <c r="G153" i="5" s="1"/>
  <c r="D153" i="5"/>
  <c r="F153" i="5" s="1"/>
  <c r="A154" i="5" l="1"/>
  <c r="C154" i="5"/>
  <c r="E154" i="5"/>
  <c r="D154" i="5"/>
  <c r="F154" i="5" s="1"/>
  <c r="B155" i="5"/>
  <c r="G154" i="5" l="1"/>
  <c r="D155" i="5"/>
  <c r="C155" i="5"/>
  <c r="E155" i="5"/>
  <c r="A155" i="5"/>
  <c r="B156" i="5"/>
  <c r="G155" i="5" l="1"/>
  <c r="F155" i="5"/>
  <c r="A156" i="5"/>
  <c r="C156" i="5"/>
  <c r="B157" i="5"/>
  <c r="E156" i="5"/>
  <c r="G156" i="5" s="1"/>
  <c r="D156" i="5"/>
  <c r="F156" i="5" s="1"/>
  <c r="E157" i="5" l="1"/>
  <c r="D157" i="5"/>
  <c r="F157" i="5" s="1"/>
  <c r="B158" i="5"/>
  <c r="A157" i="5"/>
  <c r="C157" i="5"/>
  <c r="G157" i="5" s="1"/>
  <c r="E158" i="5" l="1"/>
  <c r="D158" i="5"/>
  <c r="F158" i="5" s="1"/>
  <c r="B159" i="5"/>
  <c r="C158" i="5"/>
  <c r="G158" i="5" s="1"/>
  <c r="A158" i="5"/>
  <c r="D159" i="5" l="1"/>
  <c r="B160" i="5"/>
  <c r="C159" i="5"/>
  <c r="A159" i="5"/>
  <c r="E159" i="5"/>
  <c r="G159" i="5" l="1"/>
  <c r="F159" i="5"/>
  <c r="D160" i="5"/>
  <c r="A160" i="5"/>
  <c r="B161" i="5"/>
  <c r="E160" i="5"/>
  <c r="C160" i="5"/>
  <c r="G160" i="5" l="1"/>
  <c r="F160" i="5"/>
  <c r="C161" i="5"/>
  <c r="E161" i="5"/>
  <c r="G161" i="5" s="1"/>
  <c r="D161" i="5"/>
  <c r="A161" i="5"/>
  <c r="B162" i="5"/>
  <c r="F161" i="5" l="1"/>
  <c r="D162" i="5"/>
  <c r="A162" i="5"/>
  <c r="E162" i="5"/>
  <c r="C162" i="5"/>
  <c r="B163" i="5"/>
  <c r="G162" i="5" l="1"/>
  <c r="C163" i="5" s="1"/>
  <c r="F162" i="5"/>
  <c r="B164" i="5"/>
  <c r="E163" i="5"/>
  <c r="D163" i="5"/>
  <c r="A163" i="5"/>
  <c r="F163" i="5" l="1"/>
  <c r="G163" i="5"/>
  <c r="B165" i="5"/>
  <c r="A164" i="5"/>
  <c r="C164" i="5"/>
  <c r="E164" i="5"/>
  <c r="G164" i="5" s="1"/>
  <c r="D164" i="5"/>
  <c r="F164" i="5" s="1"/>
  <c r="A165" i="5" l="1"/>
  <c r="E165" i="5"/>
  <c r="D165" i="5"/>
  <c r="F165" i="5" s="1"/>
  <c r="B166" i="5"/>
  <c r="C165" i="5"/>
  <c r="G165" i="5" s="1"/>
  <c r="A166" i="5" l="1"/>
  <c r="B167" i="5"/>
  <c r="E166" i="5"/>
  <c r="C166" i="5"/>
  <c r="D166" i="5"/>
  <c r="F166" i="5" s="1"/>
  <c r="G166" i="5" l="1"/>
  <c r="D167" i="5"/>
  <c r="B168" i="5"/>
  <c r="C167" i="5"/>
  <c r="E167" i="5"/>
  <c r="A167" i="5"/>
  <c r="G167" i="5" l="1"/>
  <c r="F167" i="5"/>
  <c r="B169" i="5"/>
  <c r="E168" i="5"/>
  <c r="A168" i="5"/>
  <c r="C168" i="5"/>
  <c r="D168" i="5"/>
  <c r="F168" i="5" l="1"/>
  <c r="G168" i="5"/>
  <c r="C169" i="5" s="1"/>
  <c r="E169" i="5"/>
  <c r="D169" i="5"/>
  <c r="F169" i="5" s="1"/>
  <c r="B170" i="5"/>
  <c r="A169" i="5"/>
  <c r="G169" i="5" l="1"/>
  <c r="B171" i="5"/>
  <c r="C170" i="5"/>
  <c r="D170" i="5"/>
  <c r="E170" i="5"/>
  <c r="A170" i="5"/>
  <c r="F170" i="5" l="1"/>
  <c r="G170" i="5"/>
  <c r="B172" i="5"/>
  <c r="D171" i="5"/>
  <c r="A171" i="5"/>
  <c r="C171" i="5"/>
  <c r="E171" i="5"/>
  <c r="F171" i="5" s="1"/>
  <c r="G171" i="5" l="1"/>
  <c r="A172" i="5"/>
  <c r="E172" i="5"/>
  <c r="B173" i="5"/>
  <c r="D172" i="5"/>
  <c r="C172" i="5"/>
  <c r="G172" i="5" l="1"/>
  <c r="F172" i="5"/>
  <c r="B174" i="5"/>
  <c r="D173" i="5"/>
  <c r="E173" i="5"/>
  <c r="F173" i="5" s="1"/>
  <c r="A173" i="5"/>
  <c r="C173" i="5"/>
  <c r="G173" i="5" l="1"/>
  <c r="A174" i="5"/>
  <c r="C174" i="5"/>
  <c r="E174" i="5"/>
  <c r="G174" i="5" s="1"/>
  <c r="B175" i="5"/>
  <c r="D174" i="5"/>
  <c r="F174" i="5" s="1"/>
  <c r="E175" i="5" l="1"/>
  <c r="D175" i="5"/>
  <c r="F175" i="5" s="1"/>
  <c r="C175" i="5"/>
  <c r="G175" i="5" s="1"/>
  <c r="B176" i="5"/>
  <c r="A175" i="5"/>
  <c r="D176" i="5" l="1"/>
  <c r="B177" i="5"/>
  <c r="C176" i="5"/>
  <c r="A176" i="5"/>
  <c r="E176" i="5"/>
  <c r="G176" i="5" l="1"/>
  <c r="F176" i="5"/>
  <c r="A177" i="5"/>
  <c r="D177" i="5"/>
  <c r="C177" i="5"/>
  <c r="B178" i="5"/>
  <c r="E177" i="5"/>
  <c r="F177" i="5" l="1"/>
  <c r="G177" i="5"/>
  <c r="A178" i="5"/>
  <c r="D178" i="5"/>
  <c r="C178" i="5"/>
  <c r="B179" i="5"/>
  <c r="E178" i="5"/>
  <c r="G178" i="5" l="1"/>
  <c r="F178" i="5"/>
  <c r="D179" i="5"/>
  <c r="B180" i="5"/>
  <c r="C179" i="5"/>
  <c r="E179" i="5"/>
  <c r="F179" i="5" s="1"/>
  <c r="A179" i="5"/>
  <c r="G179" i="5" l="1"/>
  <c r="B181" i="5"/>
  <c r="C180" i="5"/>
  <c r="E180" i="5"/>
  <c r="G180" i="5" s="1"/>
  <c r="D180" i="5"/>
  <c r="A180" i="5"/>
  <c r="F180" i="5" l="1"/>
  <c r="A181" i="5"/>
  <c r="B182" i="5"/>
  <c r="C181" i="5"/>
  <c r="E181" i="5"/>
  <c r="G181" i="5" s="1"/>
  <c r="D181" i="5"/>
  <c r="F181" i="5" l="1"/>
  <c r="A182" i="5"/>
  <c r="E182" i="5"/>
  <c r="C182" i="5"/>
  <c r="D182" i="5"/>
  <c r="B183" i="5"/>
  <c r="G182" i="5" l="1"/>
  <c r="F182" i="5"/>
  <c r="E183" i="5"/>
  <c r="B184" i="5"/>
  <c r="D183" i="5"/>
  <c r="F183" i="5" s="1"/>
  <c r="C183" i="5"/>
  <c r="G183" i="5" s="1"/>
  <c r="A183" i="5"/>
  <c r="E184" i="5" l="1"/>
  <c r="C184" i="5"/>
  <c r="A184" i="5"/>
  <c r="D184" i="5"/>
  <c r="F184" i="5" s="1"/>
  <c r="B185" i="5"/>
  <c r="G184" i="5"/>
  <c r="C185" i="5" l="1"/>
  <c r="E185" i="5"/>
  <c r="G185" i="5" s="1"/>
  <c r="D185" i="5"/>
  <c r="F185" i="5" s="1"/>
  <c r="B186" i="5"/>
  <c r="A185" i="5"/>
  <c r="A186" i="5" l="1"/>
  <c r="E186" i="5"/>
  <c r="C186" i="5"/>
  <c r="D186" i="5"/>
  <c r="F186" i="5" s="1"/>
  <c r="B187" i="5"/>
  <c r="G186" i="5" l="1"/>
  <c r="A187" i="5"/>
  <c r="D187" i="5"/>
  <c r="B188" i="5"/>
  <c r="C187" i="5"/>
  <c r="E187" i="5"/>
  <c r="G187" i="5" l="1"/>
  <c r="F187" i="5"/>
  <c r="B189" i="5"/>
  <c r="C188" i="5"/>
  <c r="D188" i="5"/>
  <c r="E188" i="5"/>
  <c r="G188" i="5" s="1"/>
  <c r="A188" i="5"/>
  <c r="F188" i="5" l="1"/>
  <c r="D189" i="5"/>
  <c r="C189" i="5"/>
  <c r="E189" i="5"/>
  <c r="F189" i="5" s="1"/>
  <c r="B190" i="5"/>
  <c r="A189" i="5"/>
  <c r="G189" i="5" l="1"/>
  <c r="C190" i="5" s="1"/>
  <c r="A190" i="5"/>
  <c r="D190" i="5"/>
  <c r="E190" i="5"/>
  <c r="B191" i="5"/>
  <c r="G190" i="5" l="1"/>
  <c r="F190" i="5"/>
  <c r="B192" i="5"/>
  <c r="E191" i="5"/>
  <c r="C191" i="5"/>
  <c r="A191" i="5"/>
  <c r="D191" i="5"/>
  <c r="F191" i="5" l="1"/>
  <c r="G191" i="5"/>
  <c r="B193" i="5"/>
  <c r="E192" i="5"/>
  <c r="A192" i="5"/>
  <c r="D192" i="5"/>
  <c r="F192" i="5" s="1"/>
  <c r="C192" i="5"/>
  <c r="G192" i="5" l="1"/>
  <c r="A193" i="5"/>
  <c r="E193" i="5"/>
  <c r="B194" i="5"/>
  <c r="D193" i="5"/>
  <c r="F193" i="5" s="1"/>
  <c r="C193" i="5"/>
  <c r="G193" i="5" l="1"/>
  <c r="C194" i="5" s="1"/>
  <c r="E194" i="5"/>
  <c r="A194" i="5"/>
  <c r="D194" i="5"/>
  <c r="F194" i="5" s="1"/>
  <c r="B195" i="5"/>
  <c r="G194" i="5" l="1"/>
  <c r="A195" i="5"/>
  <c r="D195" i="5"/>
  <c r="B196" i="5"/>
  <c r="C195" i="5"/>
  <c r="E195" i="5"/>
  <c r="G195" i="5" l="1"/>
  <c r="F195" i="5"/>
  <c r="C196" i="5"/>
  <c r="E196" i="5"/>
  <c r="G196" i="5" s="1"/>
  <c r="A196" i="5"/>
  <c r="D196" i="5"/>
  <c r="F196" i="5" s="1"/>
  <c r="B197" i="5"/>
  <c r="A197" i="5" l="1"/>
  <c r="D197" i="5"/>
  <c r="B198" i="5"/>
  <c r="C197" i="5"/>
  <c r="E197" i="5"/>
  <c r="F197" i="5" s="1"/>
  <c r="G197" i="5" l="1"/>
  <c r="D198" i="5"/>
  <c r="E198" i="5"/>
  <c r="B199" i="5"/>
  <c r="A198" i="5"/>
  <c r="C198" i="5"/>
  <c r="F198" i="5" l="1"/>
  <c r="G198" i="5"/>
  <c r="A199" i="5"/>
  <c r="B200" i="5"/>
  <c r="D199" i="5"/>
  <c r="C199" i="5"/>
  <c r="E199" i="5"/>
  <c r="G199" i="5" l="1"/>
  <c r="F199" i="5"/>
  <c r="B201" i="5"/>
  <c r="E200" i="5"/>
  <c r="A200" i="5"/>
  <c r="C200" i="5"/>
  <c r="D200" i="5"/>
  <c r="F200" i="5" s="1"/>
  <c r="G200" i="5" l="1"/>
  <c r="D201" i="5"/>
  <c r="B202" i="5"/>
  <c r="C201" i="5"/>
  <c r="A201" i="5"/>
  <c r="E201" i="5"/>
  <c r="F201" i="5" s="1"/>
  <c r="G201" i="5" l="1"/>
  <c r="C202" i="5"/>
  <c r="B203" i="5"/>
  <c r="D202" i="5"/>
  <c r="E202" i="5"/>
  <c r="G202" i="5" s="1"/>
  <c r="A202" i="5"/>
  <c r="F202" i="5" l="1"/>
  <c r="B204" i="5"/>
  <c r="D203" i="5"/>
  <c r="C203" i="5"/>
  <c r="E203" i="5"/>
  <c r="G203" i="5" s="1"/>
  <c r="A203" i="5"/>
  <c r="F203" i="5" l="1"/>
  <c r="C204" i="5"/>
  <c r="A204" i="5"/>
  <c r="E204" i="5"/>
  <c r="G204" i="5" s="1"/>
  <c r="B205" i="5"/>
  <c r="D204" i="5"/>
  <c r="F204" i="5" l="1"/>
  <c r="D205" i="5"/>
  <c r="C205" i="5"/>
  <c r="A205" i="5"/>
  <c r="B206" i="5"/>
  <c r="E205" i="5"/>
  <c r="G205" i="5" s="1"/>
  <c r="F205" i="5" l="1"/>
  <c r="D206" i="5"/>
  <c r="A206" i="5"/>
  <c r="B207" i="5"/>
  <c r="C206" i="5"/>
  <c r="E206" i="5"/>
  <c r="F206" i="5" s="1"/>
  <c r="G206" i="5" l="1"/>
  <c r="E207" i="5"/>
  <c r="A207" i="5"/>
  <c r="D207" i="5"/>
  <c r="F207" i="5" s="1"/>
  <c r="C207" i="5"/>
  <c r="B208" i="5"/>
  <c r="G207" i="5" l="1"/>
  <c r="B209" i="5"/>
  <c r="E208" i="5"/>
  <c r="C208" i="5"/>
  <c r="D208" i="5"/>
  <c r="F208" i="5" s="1"/>
  <c r="A208" i="5"/>
  <c r="G208" i="5" l="1"/>
  <c r="B210" i="5"/>
  <c r="A209" i="5"/>
  <c r="C209" i="5"/>
  <c r="D209" i="5"/>
  <c r="E209" i="5"/>
  <c r="F209" i="5" l="1"/>
  <c r="G209" i="5"/>
  <c r="D210" i="5"/>
  <c r="B211" i="5"/>
  <c r="C210" i="5"/>
  <c r="A210" i="5"/>
  <c r="E210" i="5"/>
  <c r="F210" i="5" s="1"/>
  <c r="G210" i="5" l="1"/>
  <c r="B212" i="5"/>
  <c r="A211" i="5"/>
  <c r="C211" i="5"/>
  <c r="E211" i="5"/>
  <c r="D211" i="5"/>
  <c r="F211" i="5" s="1"/>
  <c r="G211" i="5" l="1"/>
  <c r="D212" i="5"/>
  <c r="E212" i="5"/>
  <c r="F212" i="5" s="1"/>
  <c r="C212" i="5"/>
  <c r="B213" i="5"/>
  <c r="A212" i="5"/>
  <c r="G212" i="5" l="1"/>
  <c r="C213" i="5" s="1"/>
  <c r="D213" i="5"/>
  <c r="A213" i="5"/>
  <c r="B214" i="5"/>
  <c r="E213" i="5"/>
  <c r="G213" i="5" l="1"/>
  <c r="F213" i="5"/>
  <c r="E214" i="5"/>
  <c r="B215" i="5"/>
  <c r="D214" i="5"/>
  <c r="A214" i="5"/>
  <c r="C214" i="5"/>
  <c r="F214" i="5" l="1"/>
  <c r="G214" i="5"/>
  <c r="B216" i="5"/>
  <c r="D215" i="5"/>
  <c r="A215" i="5"/>
  <c r="E215" i="5"/>
  <c r="C215" i="5"/>
  <c r="G215" i="5" l="1"/>
  <c r="C216" i="5" s="1"/>
  <c r="F215" i="5"/>
  <c r="A216" i="5"/>
  <c r="E216" i="5"/>
  <c r="B217" i="5"/>
  <c r="D216" i="5"/>
  <c r="G216" i="5" l="1"/>
  <c r="F216" i="5"/>
  <c r="C217" i="5"/>
  <c r="D217" i="5"/>
  <c r="B218" i="5"/>
  <c r="E217" i="5"/>
  <c r="A217" i="5"/>
  <c r="F217" i="5" l="1"/>
  <c r="G217" i="5"/>
  <c r="D218" i="5"/>
  <c r="E218" i="5"/>
  <c r="A218" i="5"/>
  <c r="B219" i="5"/>
  <c r="C218" i="5"/>
  <c r="G218" i="5" l="1"/>
  <c r="C219" i="5" s="1"/>
  <c r="F218" i="5"/>
  <c r="A219" i="5"/>
  <c r="E219" i="5"/>
  <c r="D219" i="5"/>
  <c r="F219" i="5" s="1"/>
  <c r="B220" i="5"/>
  <c r="G219" i="5" l="1"/>
  <c r="C220" i="5"/>
  <c r="D220" i="5"/>
  <c r="B221" i="5"/>
  <c r="A220" i="5"/>
  <c r="E220" i="5"/>
  <c r="G220" i="5" s="1"/>
  <c r="F220" i="5" l="1"/>
  <c r="E221" i="5"/>
  <c r="D221" i="5"/>
  <c r="F221" i="5" s="1"/>
  <c r="B222" i="5"/>
  <c r="A221" i="5"/>
  <c r="C221" i="5"/>
  <c r="G221" i="5" l="1"/>
  <c r="C222" i="5" s="1"/>
  <c r="D222" i="5"/>
  <c r="B223" i="5"/>
  <c r="E222" i="5"/>
  <c r="F222" i="5" s="1"/>
  <c r="A222" i="5"/>
  <c r="G222" i="5" l="1"/>
  <c r="B224" i="5"/>
  <c r="D223" i="5"/>
  <c r="E223" i="5"/>
  <c r="F223" i="5" s="1"/>
  <c r="C223" i="5"/>
  <c r="A223" i="5"/>
  <c r="G223" i="5" l="1"/>
  <c r="D224" i="5"/>
  <c r="E224" i="5"/>
  <c r="B225" i="5"/>
  <c r="A224" i="5"/>
  <c r="C224" i="5"/>
  <c r="F224" i="5" l="1"/>
  <c r="G224" i="5"/>
  <c r="D225" i="5"/>
  <c r="A225" i="5"/>
  <c r="C225" i="5"/>
  <c r="E225" i="5"/>
  <c r="G225" i="5" s="1"/>
  <c r="B226" i="5"/>
  <c r="F225" i="5" l="1"/>
  <c r="A226" i="5"/>
  <c r="E226" i="5"/>
  <c r="D226" i="5"/>
  <c r="F226" i="5" s="1"/>
  <c r="B227" i="5"/>
  <c r="C226" i="5"/>
  <c r="G226" i="5" s="1"/>
  <c r="A227" i="5" l="1"/>
  <c r="E227" i="5"/>
  <c r="D227" i="5"/>
  <c r="F227" i="5" s="1"/>
  <c r="C227" i="5"/>
  <c r="G227" i="5" s="1"/>
  <c r="B228" i="5"/>
  <c r="A228" i="5" l="1"/>
  <c r="C228" i="5"/>
  <c r="D228" i="5"/>
  <c r="B229" i="5"/>
  <c r="E228" i="5"/>
  <c r="G228" i="5" s="1"/>
  <c r="F228" i="5" l="1"/>
  <c r="B230" i="5"/>
  <c r="D229" i="5"/>
  <c r="A229" i="5"/>
  <c r="E229" i="5"/>
  <c r="C229" i="5"/>
  <c r="F229" i="5" l="1"/>
  <c r="G229" i="5"/>
  <c r="B231" i="5"/>
  <c r="E230" i="5"/>
  <c r="A230" i="5"/>
  <c r="C230" i="5"/>
  <c r="D230" i="5"/>
  <c r="F230" i="5" s="1"/>
  <c r="G230" i="5" l="1"/>
  <c r="D231" i="5"/>
  <c r="A231" i="5"/>
  <c r="E231" i="5"/>
  <c r="C231" i="5"/>
  <c r="B232" i="5"/>
  <c r="F231" i="5" l="1"/>
  <c r="G231" i="5"/>
  <c r="C232" i="5"/>
  <c r="B233" i="5"/>
  <c r="A232" i="5"/>
  <c r="E232" i="5"/>
  <c r="G232" i="5" s="1"/>
  <c r="D232" i="5"/>
  <c r="F232" i="5" s="1"/>
  <c r="D233" i="5" l="1"/>
  <c r="B234" i="5"/>
  <c r="A233" i="5"/>
  <c r="E233" i="5"/>
  <c r="F233" i="5" s="1"/>
  <c r="C233" i="5"/>
  <c r="G233" i="5" l="1"/>
  <c r="E234" i="5"/>
  <c r="A234" i="5"/>
  <c r="B235" i="5"/>
  <c r="C234" i="5"/>
  <c r="D234" i="5"/>
  <c r="F234" i="5" s="1"/>
  <c r="G234" i="5" l="1"/>
  <c r="E235" i="5"/>
  <c r="B236" i="5"/>
  <c r="A235" i="5"/>
  <c r="D235" i="5"/>
  <c r="F235" i="5" s="1"/>
  <c r="C235" i="5"/>
  <c r="G235" i="5" l="1"/>
  <c r="C236" i="5"/>
  <c r="A236" i="5"/>
  <c r="E236" i="5"/>
  <c r="G236" i="5" s="1"/>
  <c r="B237" i="5"/>
  <c r="D236" i="5"/>
  <c r="F236" i="5" s="1"/>
  <c r="A237" i="5" l="1"/>
  <c r="C237" i="5"/>
  <c r="E237" i="5"/>
  <c r="D237" i="5"/>
  <c r="B238" i="5"/>
  <c r="F237" i="5" l="1"/>
  <c r="G237" i="5"/>
  <c r="C238" i="5" s="1"/>
  <c r="B239" i="5"/>
  <c r="A238" i="5"/>
  <c r="E238" i="5"/>
  <c r="D238" i="5"/>
  <c r="F238" i="5" s="1"/>
  <c r="G238" i="5" l="1"/>
  <c r="A239" i="5"/>
  <c r="D239" i="5"/>
  <c r="C239" i="5"/>
  <c r="B240" i="5"/>
  <c r="E239" i="5"/>
  <c r="G239" i="5" l="1"/>
  <c r="F239" i="5"/>
  <c r="E240" i="5"/>
  <c r="C240" i="5"/>
  <c r="D240" i="5"/>
  <c r="A240" i="5"/>
  <c r="B241" i="5"/>
  <c r="F240" i="5" l="1"/>
  <c r="G240" i="5"/>
  <c r="B242" i="5"/>
  <c r="E241" i="5"/>
  <c r="D241" i="5"/>
  <c r="F241" i="5" s="1"/>
  <c r="C241" i="5"/>
  <c r="G241" i="5" s="1"/>
  <c r="A241" i="5"/>
  <c r="D242" i="5" l="1"/>
  <c r="E242" i="5"/>
  <c r="F242" i="5" s="1"/>
  <c r="A242" i="5"/>
  <c r="C242" i="5"/>
  <c r="B243" i="5"/>
  <c r="G242" i="5" l="1"/>
  <c r="C243" i="5" s="1"/>
  <c r="B244" i="5"/>
  <c r="A243" i="5"/>
  <c r="E243" i="5"/>
  <c r="D243" i="5"/>
  <c r="F243" i="5" s="1"/>
  <c r="G243" i="5" l="1"/>
  <c r="D244" i="5"/>
  <c r="E244" i="5"/>
  <c r="B245" i="5"/>
  <c r="A244" i="5"/>
  <c r="C244" i="5"/>
  <c r="G244" i="5" l="1"/>
  <c r="F244" i="5"/>
  <c r="A245" i="5"/>
  <c r="C245" i="5"/>
  <c r="B246" i="5"/>
  <c r="D245" i="5"/>
  <c r="E245" i="5"/>
  <c r="G245" i="5" s="1"/>
  <c r="F245" i="5" l="1"/>
  <c r="D246" i="5"/>
  <c r="A246" i="5"/>
  <c r="E246" i="5"/>
  <c r="C246" i="5"/>
  <c r="B247" i="5"/>
  <c r="G246" i="5" l="1"/>
  <c r="F246" i="5"/>
  <c r="A247" i="5"/>
  <c r="E247" i="5"/>
  <c r="C247" i="5"/>
  <c r="D247" i="5"/>
  <c r="F247" i="5" s="1"/>
  <c r="B248" i="5"/>
  <c r="G247" i="5" l="1"/>
  <c r="E248" i="5"/>
  <c r="C248" i="5"/>
  <c r="B249" i="5"/>
  <c r="A248" i="5"/>
  <c r="D248" i="5"/>
  <c r="F248" i="5" s="1"/>
  <c r="G248" i="5" l="1"/>
  <c r="E249" i="5"/>
  <c r="A249" i="5"/>
  <c r="C249" i="5"/>
  <c r="B250" i="5"/>
  <c r="D249" i="5"/>
  <c r="F249" i="5" s="1"/>
  <c r="G249" i="5" l="1"/>
  <c r="B251" i="5"/>
  <c r="C250" i="5"/>
  <c r="D250" i="5"/>
  <c r="A250" i="5"/>
  <c r="E250" i="5"/>
  <c r="F250" i="5" l="1"/>
  <c r="G250" i="5"/>
  <c r="C251" i="5"/>
  <c r="A251" i="5"/>
  <c r="E251" i="5"/>
  <c r="D251" i="5"/>
  <c r="B252" i="5"/>
  <c r="F251" i="5" l="1"/>
  <c r="G251" i="5"/>
  <c r="D252" i="5"/>
  <c r="C252" i="5"/>
  <c r="E252" i="5"/>
  <c r="B253" i="5"/>
  <c r="A252" i="5"/>
  <c r="F252" i="5" l="1"/>
  <c r="G252" i="5"/>
  <c r="B254" i="5"/>
  <c r="D253" i="5"/>
  <c r="E253" i="5"/>
  <c r="C253" i="5"/>
  <c r="A253" i="5"/>
  <c r="G253" i="5" l="1"/>
  <c r="F253" i="5"/>
  <c r="D254" i="5"/>
  <c r="E254" i="5"/>
  <c r="B255" i="5"/>
  <c r="A254" i="5"/>
  <c r="C254" i="5"/>
  <c r="F254" i="5" l="1"/>
  <c r="G254" i="5"/>
  <c r="C255" i="5"/>
  <c r="A255" i="5"/>
  <c r="D255" i="5"/>
  <c r="E255" i="5"/>
  <c r="B256" i="5"/>
  <c r="F255" i="5" l="1"/>
  <c r="G255" i="5"/>
  <c r="B257" i="5"/>
  <c r="D256" i="5"/>
  <c r="A256" i="5"/>
  <c r="C256" i="5"/>
  <c r="E256" i="5"/>
  <c r="G256" i="5" l="1"/>
  <c r="F256" i="5"/>
  <c r="A257" i="5"/>
  <c r="E257" i="5"/>
  <c r="C257" i="5"/>
  <c r="D257" i="5"/>
  <c r="G257" i="5"/>
  <c r="B258" i="5"/>
  <c r="F257" i="5"/>
  <c r="F258" i="5" l="1"/>
  <c r="B259" i="5"/>
  <c r="A258" i="5"/>
  <c r="G258" i="5"/>
  <c r="C258" i="5"/>
  <c r="E258" i="5"/>
  <c r="D258" i="5"/>
  <c r="E259" i="5" l="1"/>
  <c r="F259" i="5"/>
  <c r="A259" i="5"/>
  <c r="D259" i="5"/>
  <c r="G259" i="5"/>
  <c r="B260" i="5"/>
  <c r="C259" i="5"/>
  <c r="B261" i="5" l="1"/>
  <c r="E260" i="5"/>
  <c r="D260" i="5"/>
  <c r="F260" i="5"/>
  <c r="C260" i="5"/>
  <c r="G260" i="5"/>
  <c r="A260" i="5"/>
  <c r="C261" i="5" l="1"/>
  <c r="B262" i="5"/>
  <c r="F261" i="5"/>
  <c r="G261" i="5"/>
  <c r="D261" i="5"/>
  <c r="A261" i="5"/>
  <c r="E261" i="5"/>
  <c r="D262" i="5" l="1"/>
  <c r="E262" i="5"/>
  <c r="G262" i="5"/>
  <c r="F262" i="5"/>
  <c r="B263" i="5"/>
  <c r="C262" i="5"/>
  <c r="A262" i="5"/>
  <c r="B264" i="5" l="1"/>
  <c r="C263" i="5"/>
  <c r="G263" i="5"/>
  <c r="A263" i="5"/>
  <c r="D263" i="5"/>
  <c r="F263" i="5"/>
  <c r="E263" i="5"/>
  <c r="D264" i="5" l="1"/>
  <c r="F264" i="5"/>
  <c r="G264" i="5"/>
  <c r="B265" i="5"/>
  <c r="A264" i="5"/>
  <c r="C264" i="5"/>
  <c r="E264" i="5"/>
  <c r="A265" i="5" l="1"/>
  <c r="B266" i="5"/>
  <c r="F265" i="5"/>
  <c r="G265" i="5"/>
  <c r="E265" i="5"/>
  <c r="C265" i="5"/>
  <c r="D265" i="5"/>
  <c r="E266" i="5" l="1"/>
  <c r="A266" i="5"/>
  <c r="B267" i="5"/>
  <c r="D266" i="5"/>
  <c r="C266" i="5"/>
  <c r="F266" i="5"/>
  <c r="G266" i="5"/>
  <c r="E267" i="5" l="1"/>
  <c r="A267" i="5"/>
  <c r="F267" i="5"/>
  <c r="B268" i="5"/>
  <c r="D267" i="5"/>
  <c r="C267" i="5"/>
  <c r="G267" i="5"/>
  <c r="D268" i="5" l="1"/>
  <c r="G268" i="5"/>
  <c r="C268" i="5"/>
  <c r="F268" i="5"/>
  <c r="B269" i="5"/>
  <c r="A268" i="5"/>
  <c r="E268" i="5"/>
  <c r="C269" i="5" l="1"/>
  <c r="F269" i="5"/>
  <c r="A269" i="5"/>
  <c r="D269" i="5"/>
  <c r="G269" i="5"/>
  <c r="E269" i="5"/>
  <c r="B270" i="5"/>
  <c r="G270" i="5" l="1"/>
  <c r="B271" i="5"/>
  <c r="E270" i="5"/>
  <c r="A270" i="5"/>
  <c r="D270" i="5"/>
  <c r="C270" i="5"/>
  <c r="F270" i="5"/>
  <c r="E271" i="5" l="1"/>
  <c r="D271" i="5"/>
  <c r="G271" i="5"/>
  <c r="F271" i="5"/>
  <c r="C271" i="5"/>
  <c r="A271" i="5"/>
  <c r="B272" i="5"/>
  <c r="E272" i="5" l="1"/>
  <c r="B273" i="5"/>
  <c r="D272" i="5"/>
  <c r="C272" i="5"/>
  <c r="F272" i="5"/>
  <c r="A272" i="5"/>
  <c r="G272" i="5"/>
  <c r="E273" i="5" l="1"/>
  <c r="B274" i="5"/>
  <c r="D273" i="5"/>
  <c r="F273" i="5"/>
  <c r="C273" i="5"/>
  <c r="G273" i="5"/>
  <c r="A273" i="5"/>
  <c r="B275" i="5" l="1"/>
  <c r="E274" i="5"/>
  <c r="D274" i="5"/>
  <c r="C274" i="5"/>
  <c r="A274" i="5"/>
  <c r="G274" i="5"/>
  <c r="F274" i="5"/>
  <c r="E275" i="5" l="1"/>
  <c r="D275" i="5"/>
  <c r="G275" i="5"/>
  <c r="A275" i="5"/>
  <c r="F275" i="5"/>
  <c r="C275" i="5"/>
  <c r="B276" i="5"/>
  <c r="C276" i="5" l="1"/>
  <c r="B277" i="5"/>
  <c r="D276" i="5"/>
  <c r="F276" i="5"/>
  <c r="E276" i="5"/>
  <c r="G276" i="5"/>
  <c r="A276" i="5"/>
  <c r="F277" i="5" l="1"/>
  <c r="A277" i="5"/>
  <c r="B278" i="5"/>
  <c r="E277" i="5"/>
  <c r="D277" i="5"/>
  <c r="C277" i="5"/>
  <c r="G277" i="5"/>
  <c r="D278" i="5" l="1"/>
  <c r="E278" i="5"/>
  <c r="A278" i="5"/>
  <c r="F278" i="5"/>
  <c r="G278" i="5"/>
  <c r="B279" i="5"/>
  <c r="C278" i="5"/>
  <c r="G279" i="5" l="1"/>
  <c r="C279" i="5"/>
  <c r="F279" i="5"/>
  <c r="B280" i="5"/>
  <c r="E279" i="5"/>
  <c r="A279" i="5"/>
  <c r="D279" i="5"/>
  <c r="A280" i="5" l="1"/>
  <c r="B281" i="5"/>
  <c r="C280" i="5"/>
  <c r="F280" i="5"/>
  <c r="G280" i="5"/>
  <c r="D280" i="5"/>
  <c r="E280" i="5"/>
  <c r="D281" i="5" l="1"/>
  <c r="C281" i="5"/>
  <c r="E281" i="5"/>
  <c r="B282" i="5"/>
  <c r="G281" i="5"/>
  <c r="F281" i="5"/>
  <c r="A281" i="5"/>
  <c r="G282" i="5" l="1"/>
  <c r="D282" i="5"/>
  <c r="E282" i="5"/>
  <c r="B283" i="5"/>
  <c r="F282" i="5"/>
  <c r="A282" i="5"/>
  <c r="C282" i="5"/>
  <c r="G283" i="5" l="1"/>
  <c r="E283" i="5"/>
  <c r="A283" i="5"/>
  <c r="F283" i="5"/>
  <c r="D283" i="5"/>
  <c r="B284" i="5"/>
  <c r="C283" i="5"/>
  <c r="D284" i="5" l="1"/>
  <c r="C284" i="5"/>
  <c r="F284" i="5"/>
  <c r="E284" i="5"/>
  <c r="B285" i="5"/>
  <c r="G284" i="5"/>
  <c r="A284" i="5"/>
  <c r="B286" i="5" l="1"/>
  <c r="D285" i="5"/>
  <c r="E285" i="5"/>
  <c r="A285" i="5"/>
  <c r="C285" i="5"/>
  <c r="G285" i="5"/>
  <c r="F285" i="5"/>
  <c r="D286" i="5" l="1"/>
  <c r="A286" i="5"/>
  <c r="F286" i="5"/>
  <c r="E286" i="5"/>
  <c r="C286" i="5"/>
  <c r="G286" i="5"/>
  <c r="B287" i="5"/>
  <c r="D287" i="5" l="1"/>
  <c r="F287" i="5"/>
  <c r="A287" i="5"/>
  <c r="B288" i="5"/>
  <c r="E287" i="5"/>
  <c r="G287" i="5"/>
  <c r="C287" i="5"/>
  <c r="C288" i="5" l="1"/>
  <c r="F288" i="5"/>
  <c r="G288" i="5"/>
  <c r="A288" i="5"/>
  <c r="D288" i="5"/>
  <c r="B289" i="5"/>
  <c r="E288" i="5"/>
  <c r="G289" i="5" l="1"/>
  <c r="F289" i="5"/>
  <c r="D289" i="5"/>
  <c r="A289" i="5"/>
  <c r="C289" i="5"/>
  <c r="E289" i="5"/>
  <c r="B290" i="5"/>
  <c r="D290" i="5" l="1"/>
  <c r="F290" i="5"/>
  <c r="G290" i="5"/>
  <c r="C290" i="5"/>
  <c r="A290" i="5"/>
  <c r="E290" i="5"/>
  <c r="B291" i="5"/>
  <c r="F291" i="5" l="1"/>
  <c r="G291" i="5"/>
  <c r="B292" i="5"/>
  <c r="D291" i="5"/>
  <c r="A291" i="5"/>
  <c r="C291" i="5"/>
  <c r="E291" i="5"/>
  <c r="E292" i="5" l="1"/>
  <c r="B293" i="5"/>
  <c r="G292" i="5"/>
  <c r="F292" i="5"/>
  <c r="D292" i="5"/>
  <c r="A292" i="5"/>
  <c r="C292" i="5"/>
  <c r="G293" i="5" l="1"/>
  <c r="F293" i="5"/>
  <c r="D293" i="5"/>
  <c r="C293" i="5"/>
  <c r="E293" i="5"/>
  <c r="A293" i="5"/>
  <c r="B294" i="5"/>
  <c r="F294" i="5" l="1"/>
  <c r="C294" i="5"/>
  <c r="D294" i="5"/>
  <c r="G294" i="5"/>
  <c r="B295" i="5"/>
  <c r="A294" i="5"/>
  <c r="E294" i="5"/>
  <c r="D295" i="5" l="1"/>
  <c r="C295" i="5"/>
  <c r="E295" i="5"/>
  <c r="F295" i="5"/>
  <c r="G295" i="5"/>
  <c r="A295" i="5"/>
  <c r="B296" i="5"/>
  <c r="E296" i="5" l="1"/>
  <c r="G296" i="5"/>
  <c r="A296" i="5"/>
  <c r="C296" i="5"/>
  <c r="D296" i="5"/>
  <c r="F296" i="5"/>
  <c r="B297" i="5"/>
  <c r="A297" i="5" l="1"/>
  <c r="C297" i="5"/>
  <c r="E297" i="5"/>
  <c r="F297" i="5"/>
  <c r="G297" i="5"/>
  <c r="D297" i="5"/>
  <c r="B298" i="5"/>
  <c r="C298" i="5" l="1"/>
  <c r="F298" i="5"/>
  <c r="D298" i="5"/>
  <c r="G298" i="5"/>
  <c r="A298" i="5"/>
  <c r="B299" i="5"/>
  <c r="E298" i="5"/>
  <c r="G299" i="5" l="1"/>
  <c r="E299" i="5"/>
  <c r="C299" i="5"/>
  <c r="A299" i="5"/>
  <c r="B300" i="5"/>
  <c r="D299" i="5"/>
  <c r="F299" i="5"/>
  <c r="G300" i="5" l="1"/>
  <c r="C300" i="5"/>
  <c r="E300" i="5"/>
  <c r="A300" i="5"/>
  <c r="F300" i="5"/>
  <c r="D300" i="5"/>
  <c r="B301" i="5"/>
  <c r="G301" i="5" l="1"/>
  <c r="B302" i="5"/>
  <c r="E301" i="5"/>
  <c r="D301" i="5"/>
  <c r="F301" i="5"/>
  <c r="A301" i="5"/>
  <c r="C301" i="5"/>
  <c r="C302" i="5" l="1"/>
  <c r="A302" i="5"/>
  <c r="D302" i="5"/>
  <c r="F302" i="5"/>
  <c r="B303" i="5"/>
  <c r="G302" i="5"/>
  <c r="E302" i="5"/>
  <c r="E303" i="5" l="1"/>
  <c r="A303" i="5"/>
  <c r="D303" i="5"/>
  <c r="G303" i="5"/>
  <c r="F303" i="5"/>
  <c r="C303" i="5"/>
  <c r="B304" i="5"/>
  <c r="F304" i="5" l="1"/>
  <c r="A304" i="5"/>
  <c r="G304" i="5"/>
  <c r="E304" i="5"/>
  <c r="B305" i="5"/>
  <c r="C304" i="5"/>
  <c r="D304" i="5"/>
  <c r="A305" i="5" l="1"/>
  <c r="F305" i="5"/>
  <c r="E305" i="5"/>
  <c r="B306" i="5"/>
  <c r="C305" i="5"/>
  <c r="G305" i="5"/>
  <c r="D305" i="5"/>
  <c r="D306" i="5" l="1"/>
  <c r="G306" i="5"/>
  <c r="A306" i="5"/>
  <c r="B307" i="5"/>
  <c r="C306" i="5"/>
  <c r="F306" i="5"/>
  <c r="E306" i="5"/>
  <c r="B308" i="5" l="1"/>
  <c r="C307" i="5"/>
  <c r="D307" i="5"/>
  <c r="A307" i="5"/>
  <c r="G307" i="5"/>
  <c r="E307" i="5"/>
  <c r="F307" i="5"/>
  <c r="A308" i="5" l="1"/>
  <c r="D308" i="5"/>
  <c r="C308" i="5"/>
  <c r="B309" i="5"/>
  <c r="G308" i="5"/>
  <c r="F308" i="5"/>
  <c r="E308" i="5"/>
  <c r="E309" i="5" l="1"/>
  <c r="D309" i="5"/>
  <c r="G309" i="5"/>
  <c r="B310" i="5"/>
  <c r="F309" i="5"/>
  <c r="A309" i="5"/>
  <c r="C309" i="5"/>
  <c r="D310" i="5" l="1"/>
  <c r="F310" i="5"/>
  <c r="G310" i="5"/>
  <c r="A310" i="5"/>
  <c r="B311" i="5"/>
  <c r="E310" i="5"/>
  <c r="C310" i="5"/>
  <c r="C311" i="5" l="1"/>
  <c r="G311" i="5"/>
  <c r="D311" i="5"/>
  <c r="E311" i="5"/>
  <c r="A311" i="5"/>
  <c r="F311" i="5"/>
  <c r="B312" i="5"/>
  <c r="G312" i="5" l="1"/>
  <c r="B313" i="5"/>
  <c r="F312" i="5"/>
  <c r="E312" i="5"/>
  <c r="D312" i="5"/>
  <c r="C312" i="5"/>
  <c r="A312" i="5"/>
  <c r="G313" i="5" l="1"/>
  <c r="A313" i="5"/>
  <c r="F313" i="5"/>
  <c r="B314" i="5"/>
  <c r="E313" i="5"/>
  <c r="D313" i="5"/>
  <c r="C313" i="5"/>
  <c r="F314" i="5" l="1"/>
  <c r="A314" i="5"/>
  <c r="B315" i="5"/>
  <c r="D314" i="5"/>
  <c r="C314" i="5"/>
  <c r="G314" i="5"/>
  <c r="E314" i="5"/>
  <c r="E315" i="5" l="1"/>
  <c r="D315" i="5"/>
  <c r="B316" i="5"/>
  <c r="C315" i="5"/>
  <c r="F315" i="5"/>
  <c r="A315" i="5"/>
  <c r="G315" i="5"/>
  <c r="G316" i="5" l="1"/>
  <c r="D316" i="5"/>
  <c r="E316" i="5"/>
  <c r="B317" i="5"/>
  <c r="F316" i="5"/>
  <c r="C316" i="5"/>
  <c r="A316" i="5"/>
  <c r="B318" i="5" l="1"/>
  <c r="C317" i="5"/>
  <c r="E317" i="5"/>
  <c r="A317" i="5"/>
  <c r="F317" i="5"/>
  <c r="D317" i="5"/>
  <c r="G317" i="5"/>
  <c r="D318" i="5" l="1"/>
  <c r="B319" i="5"/>
  <c r="G318" i="5"/>
  <c r="E318" i="5"/>
  <c r="A318" i="5"/>
  <c r="F318" i="5"/>
  <c r="C318" i="5"/>
  <c r="G319" i="5" l="1"/>
  <c r="E319" i="5"/>
  <c r="C319" i="5"/>
  <c r="D319" i="5"/>
  <c r="F319" i="5"/>
  <c r="B320" i="5"/>
  <c r="A319" i="5"/>
  <c r="G320" i="5" l="1"/>
  <c r="F320" i="5"/>
  <c r="E320" i="5"/>
  <c r="D320" i="5"/>
  <c r="A320" i="5"/>
  <c r="B321" i="5"/>
  <c r="C320" i="5"/>
  <c r="B322" i="5" l="1"/>
  <c r="A321" i="5"/>
  <c r="D321" i="5"/>
  <c r="C321" i="5"/>
  <c r="F321" i="5"/>
  <c r="E321" i="5"/>
  <c r="G321" i="5"/>
  <c r="D322" i="5" l="1"/>
  <c r="E322" i="5"/>
  <c r="B323" i="5"/>
  <c r="F322" i="5"/>
  <c r="A322" i="5"/>
  <c r="G322" i="5"/>
  <c r="C322" i="5"/>
  <c r="B324" i="5" l="1"/>
  <c r="A323" i="5"/>
  <c r="F323" i="5"/>
  <c r="C323" i="5"/>
  <c r="D323" i="5"/>
  <c r="E323" i="5"/>
  <c r="G323" i="5"/>
  <c r="A324" i="5" l="1"/>
  <c r="E324" i="5"/>
  <c r="G324" i="5"/>
  <c r="B325" i="5"/>
  <c r="D324" i="5"/>
  <c r="C324" i="5"/>
  <c r="F324" i="5"/>
  <c r="E325" i="5" l="1"/>
  <c r="G325" i="5"/>
  <c r="B326" i="5"/>
  <c r="F325" i="5"/>
  <c r="C325" i="5"/>
  <c r="A325" i="5"/>
  <c r="D325" i="5"/>
  <c r="F326" i="5" l="1"/>
  <c r="D326" i="5"/>
  <c r="B327" i="5"/>
  <c r="E326" i="5"/>
  <c r="C326" i="5"/>
  <c r="G326" i="5"/>
  <c r="A326" i="5"/>
  <c r="D327" i="5" l="1"/>
  <c r="G327" i="5"/>
  <c r="F327" i="5"/>
  <c r="E327" i="5"/>
  <c r="A327" i="5"/>
  <c r="B328" i="5"/>
  <c r="C327" i="5"/>
  <c r="D328" i="5" l="1"/>
  <c r="A328" i="5"/>
  <c r="G328" i="5"/>
  <c r="B329" i="5"/>
  <c r="F328" i="5"/>
  <c r="C328" i="5"/>
  <c r="E328" i="5"/>
  <c r="F329" i="5" l="1"/>
  <c r="B330" i="5"/>
  <c r="E329" i="5"/>
  <c r="D329" i="5"/>
  <c r="A329" i="5"/>
  <c r="G329" i="5"/>
  <c r="C329" i="5"/>
  <c r="B331" i="5" l="1"/>
  <c r="E330" i="5"/>
  <c r="C330" i="5"/>
  <c r="D330" i="5"/>
  <c r="F330" i="5"/>
  <c r="G330" i="5"/>
  <c r="A330" i="5"/>
  <c r="A331" i="5" l="1"/>
  <c r="B332" i="5"/>
  <c r="C331" i="5"/>
  <c r="F331" i="5"/>
  <c r="G331" i="5"/>
  <c r="D331" i="5"/>
  <c r="E331" i="5"/>
  <c r="B333" i="5" l="1"/>
  <c r="A332" i="5"/>
  <c r="G332" i="5"/>
  <c r="F332" i="5"/>
  <c r="C332" i="5"/>
  <c r="E332" i="5"/>
  <c r="D332" i="5"/>
  <c r="D333" i="5" l="1"/>
  <c r="E333" i="5"/>
  <c r="B334" i="5"/>
  <c r="A333" i="5"/>
  <c r="G333" i="5"/>
  <c r="F333" i="5"/>
  <c r="C333" i="5"/>
  <c r="C334" i="5" l="1"/>
  <c r="F334" i="5"/>
  <c r="E334" i="5"/>
  <c r="B335" i="5"/>
  <c r="D334" i="5"/>
  <c r="G334" i="5"/>
  <c r="A334" i="5"/>
  <c r="G335" i="5" l="1"/>
  <c r="F335" i="5"/>
  <c r="E335" i="5"/>
  <c r="B336" i="5"/>
  <c r="C335" i="5"/>
  <c r="D335" i="5"/>
  <c r="A335" i="5"/>
  <c r="G336" i="5" l="1"/>
  <c r="B337" i="5"/>
  <c r="C336" i="5"/>
  <c r="A336" i="5"/>
  <c r="E336" i="5"/>
  <c r="D336" i="5"/>
  <c r="F336" i="5"/>
  <c r="C337" i="5" l="1"/>
  <c r="E337" i="5"/>
  <c r="A337" i="5"/>
  <c r="G337" i="5"/>
  <c r="F337" i="5"/>
  <c r="D337" i="5"/>
  <c r="B338" i="5"/>
  <c r="D338" i="5" l="1"/>
  <c r="E338" i="5"/>
  <c r="C338" i="5"/>
  <c r="B339" i="5"/>
  <c r="F338" i="5"/>
  <c r="G338" i="5"/>
  <c r="A338" i="5"/>
  <c r="B340" i="5" l="1"/>
  <c r="A339" i="5"/>
  <c r="D339" i="5"/>
  <c r="C339" i="5"/>
  <c r="F339" i="5"/>
  <c r="G339" i="5"/>
  <c r="E339" i="5"/>
  <c r="F340" i="5" l="1"/>
  <c r="E340" i="5"/>
  <c r="G340" i="5"/>
  <c r="A340" i="5"/>
  <c r="B341" i="5"/>
  <c r="C340" i="5"/>
  <c r="D340" i="5"/>
  <c r="F341" i="5" l="1"/>
  <c r="A341" i="5"/>
  <c r="D341" i="5"/>
  <c r="G341" i="5"/>
  <c r="B342" i="5"/>
  <c r="C341" i="5"/>
  <c r="E341" i="5"/>
  <c r="B343" i="5" l="1"/>
  <c r="G342" i="5"/>
  <c r="C342" i="5"/>
  <c r="E342" i="5"/>
  <c r="D342" i="5"/>
  <c r="F342" i="5"/>
  <c r="A342" i="5"/>
  <c r="A343" i="5" l="1"/>
  <c r="F343" i="5"/>
  <c r="D343" i="5"/>
  <c r="C343" i="5"/>
  <c r="E343" i="5"/>
  <c r="G343" i="5"/>
  <c r="B344" i="5"/>
  <c r="D344" i="5" l="1"/>
  <c r="E344" i="5"/>
  <c r="B345" i="5"/>
  <c r="F344" i="5"/>
  <c r="G344" i="5"/>
  <c r="A344" i="5"/>
  <c r="C344" i="5"/>
  <c r="D345" i="5" l="1"/>
  <c r="E345" i="5"/>
  <c r="B346" i="5"/>
  <c r="A345" i="5"/>
  <c r="F345" i="5"/>
  <c r="G345" i="5"/>
  <c r="C345" i="5"/>
  <c r="F346" i="5" l="1"/>
  <c r="E346" i="5"/>
  <c r="B347" i="5"/>
  <c r="G346" i="5"/>
  <c r="C346" i="5"/>
  <c r="D346" i="5"/>
  <c r="A346" i="5"/>
  <c r="A347" i="5" l="1"/>
  <c r="D347" i="5"/>
  <c r="B348" i="5"/>
  <c r="G347" i="5"/>
  <c r="C347" i="5"/>
  <c r="E347" i="5"/>
  <c r="F347" i="5"/>
  <c r="E348" i="5" l="1"/>
  <c r="G348" i="5"/>
  <c r="B349" i="5"/>
  <c r="F348" i="5"/>
  <c r="D348" i="5"/>
  <c r="A348" i="5"/>
  <c r="C348" i="5"/>
  <c r="G349" i="5" l="1"/>
  <c r="C349" i="5"/>
  <c r="A349" i="5"/>
  <c r="F349" i="5"/>
  <c r="E349" i="5"/>
  <c r="B350" i="5"/>
  <c r="D349" i="5"/>
  <c r="B351" i="5" l="1"/>
  <c r="E350" i="5"/>
  <c r="G350" i="5"/>
  <c r="D350" i="5"/>
  <c r="A350" i="5"/>
  <c r="F350" i="5"/>
  <c r="C350" i="5"/>
  <c r="G351" i="5" l="1"/>
  <c r="D351" i="5"/>
  <c r="F351" i="5"/>
  <c r="E351" i="5"/>
  <c r="A351" i="5"/>
  <c r="C351" i="5"/>
  <c r="B352" i="5"/>
  <c r="F352" i="5" l="1"/>
  <c r="C352" i="5"/>
  <c r="G352" i="5"/>
  <c r="D352" i="5"/>
  <c r="E352" i="5"/>
  <c r="A352" i="5"/>
  <c r="B353" i="5"/>
  <c r="G353" i="5" l="1"/>
  <c r="E353" i="5"/>
  <c r="F353" i="5"/>
  <c r="C353" i="5"/>
  <c r="D353" i="5"/>
  <c r="B354" i="5"/>
  <c r="A353" i="5"/>
  <c r="B355" i="5" l="1"/>
  <c r="A354" i="5"/>
  <c r="E354" i="5"/>
  <c r="F354" i="5"/>
  <c r="G354" i="5"/>
  <c r="C354" i="5"/>
  <c r="D354" i="5"/>
  <c r="G355" i="5" l="1"/>
  <c r="F355" i="5"/>
  <c r="A355" i="5"/>
  <c r="D355" i="5"/>
  <c r="B356" i="5"/>
  <c r="C355" i="5"/>
  <c r="E355" i="5"/>
  <c r="B357" i="5" l="1"/>
  <c r="D356" i="5"/>
  <c r="G356" i="5"/>
  <c r="C356" i="5"/>
  <c r="A356" i="5"/>
  <c r="E356" i="5"/>
  <c r="F356" i="5"/>
  <c r="G357" i="5" l="1"/>
  <c r="C357" i="5"/>
  <c r="D357" i="5"/>
  <c r="A357" i="5"/>
  <c r="B358" i="5"/>
  <c r="F357" i="5"/>
  <c r="E357" i="5"/>
  <c r="A358" i="5" l="1"/>
  <c r="G358" i="5"/>
  <c r="E358" i="5"/>
  <c r="B359" i="5"/>
  <c r="F358" i="5"/>
  <c r="C358" i="5"/>
  <c r="D358" i="5"/>
  <c r="D359" i="5" l="1"/>
  <c r="G359" i="5"/>
  <c r="F359" i="5"/>
  <c r="C359" i="5"/>
  <c r="A359" i="5"/>
  <c r="E359" i="5"/>
  <c r="B360" i="5"/>
  <c r="F360" i="5" l="1"/>
  <c r="A360" i="5"/>
  <c r="G360" i="5"/>
  <c r="B361" i="5"/>
  <c r="E360" i="5"/>
  <c r="C360" i="5"/>
  <c r="D360" i="5"/>
  <c r="C361" i="5" l="1"/>
  <c r="E361" i="5"/>
  <c r="G361" i="5"/>
  <c r="F361" i="5"/>
  <c r="B362" i="5"/>
  <c r="D361" i="5"/>
  <c r="A361" i="5"/>
  <c r="D362" i="5" l="1"/>
  <c r="B363" i="5"/>
  <c r="A362" i="5"/>
  <c r="F362" i="5"/>
  <c r="C362" i="5"/>
  <c r="E362" i="5"/>
  <c r="G362" i="5"/>
  <c r="G363" i="5" l="1"/>
  <c r="B364" i="5"/>
  <c r="D363" i="5"/>
  <c r="A363" i="5"/>
  <c r="F363" i="5"/>
  <c r="C363" i="5"/>
  <c r="E363" i="5"/>
  <c r="C364" i="5" l="1"/>
  <c r="B365" i="5"/>
  <c r="A364" i="5"/>
  <c r="G364" i="5"/>
  <c r="E364" i="5"/>
  <c r="F364" i="5"/>
  <c r="D364" i="5"/>
  <c r="B366" i="5" l="1"/>
  <c r="C365" i="5"/>
  <c r="G365" i="5"/>
  <c r="D365" i="5"/>
  <c r="A365" i="5"/>
  <c r="F365" i="5"/>
  <c r="E365" i="5"/>
  <c r="E366" i="5" l="1"/>
  <c r="A366" i="5"/>
  <c r="C366" i="5"/>
  <c r="F366" i="5"/>
  <c r="D366" i="5"/>
  <c r="G366" i="5"/>
  <c r="B367" i="5"/>
  <c r="B368" i="5" l="1"/>
  <c r="G367" i="5"/>
  <c r="A367" i="5"/>
  <c r="D367" i="5"/>
  <c r="F367" i="5"/>
  <c r="C367" i="5"/>
  <c r="E367" i="5"/>
  <c r="F368" i="5" l="1"/>
  <c r="B369" i="5"/>
  <c r="E368" i="5"/>
  <c r="G368" i="5"/>
  <c r="A368" i="5"/>
  <c r="D368" i="5"/>
  <c r="C368" i="5"/>
  <c r="D369" i="5" l="1"/>
  <c r="C369" i="5"/>
  <c r="B370" i="5"/>
  <c r="A369" i="5"/>
  <c r="G369" i="5"/>
  <c r="E369" i="5"/>
  <c r="F369" i="5"/>
  <c r="D370" i="5" l="1"/>
  <c r="F370" i="5"/>
  <c r="G370" i="5"/>
  <c r="E370" i="5"/>
  <c r="C370" i="5"/>
  <c r="A370" i="5"/>
  <c r="B371" i="5"/>
  <c r="D371" i="5" l="1"/>
  <c r="E371" i="5"/>
  <c r="C371" i="5"/>
  <c r="A371" i="5"/>
  <c r="G371" i="5"/>
  <c r="B372" i="5"/>
  <c r="F371" i="5"/>
  <c r="A372" i="5" l="1"/>
  <c r="C372" i="5"/>
  <c r="D372" i="5"/>
  <c r="B373" i="5"/>
  <c r="E372" i="5"/>
  <c r="F372" i="5"/>
  <c r="G372" i="5"/>
  <c r="E373" i="5" l="1"/>
  <c r="B374" i="5"/>
  <c r="C373" i="5"/>
  <c r="D373" i="5"/>
  <c r="A373" i="5"/>
  <c r="G373" i="5"/>
  <c r="F373" i="5"/>
  <c r="D374" i="5" l="1"/>
  <c r="C374" i="5"/>
  <c r="A374" i="5"/>
  <c r="E374" i="5"/>
  <c r="G374" i="5"/>
  <c r="F374" i="5"/>
  <c r="B375" i="5"/>
  <c r="D375" i="5" l="1"/>
  <c r="E375" i="5"/>
  <c r="G375" i="5"/>
  <c r="C375" i="5"/>
  <c r="B376" i="5"/>
  <c r="A375" i="5"/>
  <c r="F375" i="5"/>
  <c r="A376" i="5" l="1"/>
  <c r="C376" i="5"/>
  <c r="G376" i="5"/>
  <c r="E376" i="5"/>
  <c r="D376" i="5"/>
  <c r="F376" i="5"/>
  <c r="B377" i="5"/>
  <c r="C377" i="5" l="1"/>
  <c r="D377" i="5"/>
  <c r="B378" i="5"/>
  <c r="E377" i="5"/>
  <c r="A377" i="5"/>
  <c r="F377" i="5"/>
  <c r="G377" i="5"/>
  <c r="G378" i="5" l="1"/>
  <c r="A378" i="5"/>
  <c r="E378" i="5"/>
  <c r="F378" i="5"/>
  <c r="B379" i="5"/>
  <c r="D378" i="5"/>
  <c r="C378" i="5"/>
  <c r="C379" i="5" l="1"/>
  <c r="G379" i="5"/>
  <c r="E379" i="5"/>
  <c r="B380" i="5"/>
  <c r="A379" i="5"/>
  <c r="D379" i="5"/>
  <c r="F379" i="5"/>
  <c r="B381" i="5" l="1"/>
  <c r="E380" i="5"/>
  <c r="G380" i="5"/>
  <c r="A380" i="5"/>
  <c r="D380" i="5"/>
  <c r="F380" i="5"/>
  <c r="C380" i="5"/>
  <c r="G381" i="5" l="1"/>
  <c r="D381" i="5"/>
  <c r="F381" i="5"/>
  <c r="C381" i="5"/>
  <c r="E381" i="5"/>
  <c r="A381" i="5"/>
  <c r="B382" i="5"/>
  <c r="D382" i="5" l="1"/>
  <c r="G382" i="5"/>
  <c r="C382" i="5"/>
  <c r="E382" i="5"/>
  <c r="B383" i="5"/>
  <c r="F382" i="5"/>
  <c r="A382" i="5"/>
  <c r="D383" i="5" l="1"/>
  <c r="F383" i="5"/>
  <c r="C383" i="5"/>
  <c r="E383" i="5"/>
  <c r="G383" i="5"/>
  <c r="B384" i="5"/>
  <c r="A383" i="5"/>
  <c r="A384" i="5" l="1"/>
  <c r="G384" i="5"/>
  <c r="B385" i="5"/>
  <c r="C384" i="5"/>
  <c r="F384" i="5"/>
  <c r="E384" i="5"/>
  <c r="D384" i="5"/>
  <c r="E385" i="5" l="1"/>
  <c r="G385" i="5"/>
  <c r="B386" i="5"/>
  <c r="D385" i="5"/>
  <c r="F385" i="5"/>
  <c r="C385" i="5"/>
  <c r="A385" i="5"/>
  <c r="D386" i="5" l="1"/>
  <c r="C386" i="5"/>
  <c r="A386" i="5"/>
  <c r="B387" i="5"/>
  <c r="E386" i="5"/>
  <c r="F386" i="5"/>
  <c r="G386" i="5"/>
  <c r="C387" i="5" l="1"/>
  <c r="F387" i="5"/>
  <c r="A387" i="5"/>
  <c r="G387" i="5"/>
  <c r="B388" i="5"/>
  <c r="D387" i="5"/>
  <c r="E387" i="5"/>
  <c r="E388" i="5" l="1"/>
  <c r="F388" i="5"/>
  <c r="B389" i="5"/>
  <c r="D388" i="5"/>
  <c r="C388" i="5"/>
  <c r="A388" i="5"/>
  <c r="G388" i="5"/>
  <c r="D389" i="5" l="1"/>
  <c r="C389" i="5"/>
  <c r="F389" i="5"/>
  <c r="E389" i="5"/>
  <c r="G389" i="5"/>
  <c r="A389" i="5"/>
  <c r="B390" i="5"/>
  <c r="A390" i="5" l="1"/>
  <c r="D390" i="5"/>
  <c r="F390" i="5"/>
  <c r="G390" i="5"/>
  <c r="C390" i="5"/>
  <c r="B391" i="5"/>
  <c r="E390" i="5"/>
  <c r="C391" i="5" l="1"/>
  <c r="D391" i="5"/>
  <c r="A391" i="5"/>
  <c r="B392" i="5"/>
  <c r="E391" i="5"/>
  <c r="F391" i="5"/>
  <c r="G391" i="5"/>
  <c r="D392" i="5" l="1"/>
  <c r="F392" i="5"/>
  <c r="E392" i="5"/>
  <c r="B393" i="5"/>
  <c r="A392" i="5"/>
  <c r="G392" i="5"/>
  <c r="C392" i="5"/>
  <c r="B394" i="5" l="1"/>
  <c r="C393" i="5"/>
  <c r="F393" i="5"/>
  <c r="D393" i="5"/>
  <c r="E393" i="5"/>
  <c r="A393" i="5"/>
  <c r="G393" i="5"/>
  <c r="E394" i="5" l="1"/>
  <c r="C394" i="5"/>
  <c r="D394" i="5"/>
  <c r="A394" i="5"/>
  <c r="G394" i="5"/>
  <c r="F394" i="5"/>
  <c r="B395" i="5"/>
  <c r="A395" i="5" l="1"/>
  <c r="F395" i="5"/>
  <c r="D395" i="5"/>
  <c r="C395" i="5"/>
  <c r="E395" i="5"/>
  <c r="B396" i="5"/>
  <c r="G395" i="5"/>
  <c r="G396" i="5" l="1"/>
  <c r="A396" i="5"/>
  <c r="F396" i="5"/>
  <c r="B397" i="5"/>
  <c r="E396" i="5"/>
  <c r="C396" i="5"/>
  <c r="D396" i="5"/>
  <c r="E397" i="5" l="1"/>
  <c r="G397" i="5"/>
  <c r="C397" i="5"/>
  <c r="B398" i="5"/>
  <c r="D397" i="5"/>
  <c r="F397" i="5"/>
  <c r="A397" i="5"/>
  <c r="F398" i="5" l="1"/>
  <c r="E398" i="5"/>
  <c r="D398" i="5"/>
  <c r="C398" i="5"/>
  <c r="B399" i="5"/>
  <c r="G398" i="5"/>
  <c r="A398" i="5"/>
  <c r="D399" i="5" l="1"/>
  <c r="B400" i="5"/>
  <c r="A399" i="5"/>
  <c r="F399" i="5"/>
  <c r="E399" i="5"/>
  <c r="C399" i="5"/>
  <c r="G399" i="5"/>
  <c r="C400" i="5" l="1"/>
  <c r="D400" i="5"/>
  <c r="E400" i="5"/>
  <c r="F400" i="5"/>
  <c r="G400" i="5"/>
  <c r="A400" i="5"/>
  <c r="B401" i="5"/>
  <c r="A401" i="5" l="1"/>
  <c r="F401" i="5"/>
  <c r="G401" i="5"/>
  <c r="E401" i="5"/>
  <c r="C401" i="5"/>
  <c r="B402" i="5"/>
  <c r="D401" i="5"/>
  <c r="A402" i="5" l="1"/>
  <c r="C402" i="5"/>
  <c r="B403" i="5"/>
  <c r="G402" i="5"/>
  <c r="E402" i="5"/>
  <c r="F402" i="5"/>
  <c r="D402" i="5"/>
  <c r="G403" i="5" l="1"/>
  <c r="B404" i="5"/>
  <c r="D403" i="5"/>
  <c r="F403" i="5"/>
  <c r="C403" i="5"/>
  <c r="A403" i="5"/>
  <c r="E403" i="5"/>
  <c r="A404" i="5" l="1"/>
  <c r="B405" i="5"/>
  <c r="F404" i="5"/>
  <c r="E404" i="5"/>
  <c r="D404" i="5"/>
  <c r="C404" i="5"/>
  <c r="G404" i="5"/>
  <c r="D405" i="5" l="1"/>
  <c r="A405" i="5"/>
  <c r="F405" i="5"/>
  <c r="C405" i="5"/>
  <c r="E405" i="5"/>
  <c r="G405" i="5"/>
  <c r="B406" i="5"/>
  <c r="D406" i="5" l="1"/>
  <c r="A406" i="5"/>
  <c r="C406" i="5"/>
  <c r="B407" i="5"/>
  <c r="G406" i="5"/>
  <c r="E406" i="5"/>
  <c r="F406" i="5"/>
  <c r="G407" i="5" l="1"/>
  <c r="E407" i="5"/>
  <c r="A407" i="5"/>
  <c r="F407" i="5"/>
  <c r="C407" i="5"/>
  <c r="D407" i="5"/>
  <c r="B408" i="5"/>
  <c r="G408" i="5" l="1"/>
  <c r="E408" i="5"/>
  <c r="A408" i="5"/>
  <c r="C408" i="5"/>
  <c r="B409" i="5"/>
  <c r="F408" i="5"/>
  <c r="D408" i="5"/>
  <c r="B410" i="5" l="1"/>
  <c r="A409" i="5"/>
  <c r="C409" i="5"/>
  <c r="G409" i="5"/>
  <c r="F409" i="5"/>
  <c r="E409" i="5"/>
  <c r="D409" i="5"/>
  <c r="A410" i="5" l="1"/>
  <c r="C410" i="5"/>
  <c r="D410" i="5"/>
  <c r="E410" i="5"/>
  <c r="B411" i="5"/>
  <c r="F410" i="5"/>
  <c r="G410" i="5"/>
  <c r="E411" i="5" l="1"/>
  <c r="D411" i="5"/>
  <c r="A411" i="5"/>
  <c r="B412" i="5"/>
  <c r="C411" i="5"/>
  <c r="G411" i="5"/>
  <c r="F411" i="5"/>
  <c r="A412" i="5" l="1"/>
  <c r="B413" i="5"/>
  <c r="E412" i="5"/>
  <c r="G412" i="5"/>
  <c r="D412" i="5"/>
  <c r="F412" i="5"/>
  <c r="C412" i="5"/>
  <c r="B414" i="5" l="1"/>
  <c r="C413" i="5"/>
  <c r="A413" i="5"/>
  <c r="G413" i="5"/>
  <c r="F413" i="5"/>
  <c r="E413" i="5"/>
  <c r="D413" i="5"/>
  <c r="D414" i="5" l="1"/>
  <c r="F414" i="5"/>
  <c r="C414" i="5"/>
  <c r="A414" i="5"/>
  <c r="E414" i="5"/>
  <c r="G414" i="5"/>
  <c r="B415" i="5"/>
  <c r="E415" i="5" l="1"/>
  <c r="C415" i="5"/>
  <c r="F415" i="5"/>
  <c r="B416" i="5"/>
  <c r="G415" i="5"/>
  <c r="A415" i="5"/>
  <c r="D415" i="5"/>
  <c r="F416" i="5" l="1"/>
  <c r="B417" i="5"/>
  <c r="A416" i="5"/>
  <c r="D416" i="5"/>
  <c r="G416" i="5"/>
  <c r="C416" i="5"/>
  <c r="E416" i="5"/>
  <c r="E417" i="5" l="1"/>
  <c r="C417" i="5"/>
  <c r="B418" i="5"/>
  <c r="D417" i="5"/>
  <c r="A417" i="5"/>
  <c r="G417" i="5"/>
  <c r="F417" i="5"/>
  <c r="G418" i="5" l="1"/>
  <c r="B419" i="5"/>
  <c r="A418" i="5"/>
  <c r="F418" i="5"/>
  <c r="E418" i="5"/>
  <c r="C418" i="5"/>
  <c r="D418" i="5"/>
  <c r="A419" i="5" l="1"/>
  <c r="C419" i="5"/>
  <c r="B420" i="5"/>
  <c r="F419" i="5"/>
  <c r="E419" i="5"/>
  <c r="D419" i="5"/>
  <c r="G419" i="5"/>
  <c r="B421" i="5" l="1"/>
  <c r="F420" i="5"/>
  <c r="A420" i="5"/>
  <c r="C420" i="5"/>
  <c r="E420" i="5"/>
  <c r="G420" i="5"/>
  <c r="D420" i="5"/>
  <c r="E421" i="5" l="1"/>
  <c r="D421" i="5"/>
  <c r="C421" i="5"/>
  <c r="A421" i="5"/>
  <c r="G421" i="5"/>
  <c r="F421" i="5"/>
  <c r="B422" i="5"/>
  <c r="C422" i="5" l="1"/>
  <c r="F422" i="5"/>
  <c r="G422" i="5"/>
  <c r="D422" i="5"/>
  <c r="B423" i="5"/>
  <c r="E422" i="5"/>
  <c r="A422" i="5"/>
  <c r="E423" i="5" l="1"/>
  <c r="B424" i="5"/>
  <c r="D423" i="5"/>
  <c r="G423" i="5"/>
  <c r="A423" i="5"/>
  <c r="C423" i="5"/>
  <c r="F423" i="5"/>
  <c r="D424" i="5" l="1"/>
  <c r="F424" i="5"/>
  <c r="G424" i="5"/>
  <c r="B425" i="5"/>
  <c r="A424" i="5"/>
  <c r="E424" i="5"/>
  <c r="C424" i="5"/>
  <c r="B426" i="5" l="1"/>
  <c r="A425" i="5"/>
  <c r="C425" i="5"/>
  <c r="E425" i="5"/>
  <c r="D425" i="5"/>
  <c r="G425" i="5"/>
  <c r="F425" i="5"/>
  <c r="A426" i="5" l="1"/>
  <c r="D426" i="5"/>
  <c r="G426" i="5"/>
  <c r="E426" i="5"/>
  <c r="C426" i="5"/>
  <c r="F426" i="5"/>
  <c r="B427" i="5"/>
  <c r="D427" i="5" l="1"/>
  <c r="E427" i="5"/>
  <c r="A427" i="5"/>
  <c r="C427" i="5"/>
  <c r="G427" i="5"/>
  <c r="B428" i="5"/>
  <c r="F427" i="5"/>
  <c r="C428" i="5" l="1"/>
  <c r="B429" i="5"/>
  <c r="E428" i="5"/>
  <c r="A428" i="5"/>
  <c r="D428" i="5"/>
  <c r="F428" i="5"/>
  <c r="G428" i="5"/>
  <c r="C429" i="5" l="1"/>
  <c r="A429" i="5"/>
  <c r="E429" i="5"/>
  <c r="B430" i="5"/>
  <c r="G429" i="5"/>
  <c r="D429" i="5"/>
  <c r="F429" i="5"/>
  <c r="C430" i="5" l="1"/>
  <c r="F430" i="5"/>
  <c r="E430" i="5"/>
  <c r="B431" i="5"/>
  <c r="D430" i="5"/>
  <c r="G430" i="5"/>
  <c r="A430" i="5"/>
  <c r="G431" i="5" l="1"/>
  <c r="A431" i="5"/>
  <c r="C431" i="5"/>
  <c r="D431" i="5"/>
  <c r="E431" i="5"/>
  <c r="F431" i="5"/>
  <c r="B432" i="5"/>
  <c r="C432" i="5" l="1"/>
  <c r="D432" i="5"/>
  <c r="F432" i="5"/>
  <c r="G432" i="5"/>
  <c r="A432" i="5"/>
  <c r="E432" i="5"/>
  <c r="B433" i="5"/>
  <c r="A433" i="5" l="1"/>
  <c r="C433" i="5"/>
  <c r="E433" i="5"/>
  <c r="D433" i="5"/>
  <c r="B434" i="5"/>
  <c r="F433" i="5"/>
  <c r="G433" i="5"/>
  <c r="F434" i="5" l="1"/>
  <c r="B435" i="5"/>
  <c r="E434" i="5"/>
  <c r="G434" i="5"/>
  <c r="D434" i="5"/>
  <c r="C434" i="5"/>
  <c r="A434" i="5"/>
  <c r="G435" i="5" l="1"/>
  <c r="D435" i="5"/>
  <c r="F435" i="5"/>
  <c r="C435" i="5"/>
  <c r="A435" i="5"/>
  <c r="B436" i="5"/>
  <c r="E435" i="5"/>
  <c r="G436" i="5" l="1"/>
  <c r="A436" i="5"/>
  <c r="B437" i="5"/>
  <c r="D436" i="5"/>
  <c r="F436" i="5"/>
  <c r="C436" i="5"/>
  <c r="E436" i="5"/>
  <c r="D437" i="5" l="1"/>
  <c r="G437" i="5"/>
  <c r="F437" i="5"/>
  <c r="B438" i="5"/>
  <c r="A437" i="5"/>
  <c r="C437" i="5"/>
  <c r="E437" i="5"/>
  <c r="C438" i="5" l="1"/>
  <c r="E438" i="5"/>
  <c r="G438" i="5"/>
  <c r="B439" i="5"/>
  <c r="A438" i="5"/>
  <c r="D438" i="5"/>
  <c r="F438" i="5"/>
  <c r="E439" i="5" l="1"/>
  <c r="B440" i="5"/>
  <c r="A439" i="5"/>
  <c r="C439" i="5"/>
  <c r="F439" i="5"/>
  <c r="G439" i="5"/>
  <c r="D439" i="5"/>
  <c r="C440" i="5" l="1"/>
  <c r="E440" i="5"/>
  <c r="G440" i="5"/>
  <c r="B441" i="5"/>
  <c r="A440" i="5"/>
  <c r="D440" i="5"/>
  <c r="F440" i="5"/>
  <c r="A441" i="5" l="1"/>
  <c r="G441" i="5"/>
  <c r="B442" i="5"/>
  <c r="C441" i="5"/>
  <c r="E441" i="5"/>
  <c r="F441" i="5"/>
  <c r="D441" i="5"/>
  <c r="D442" i="5" l="1"/>
  <c r="C442" i="5"/>
  <c r="A442" i="5"/>
  <c r="F442" i="5"/>
  <c r="E442" i="5"/>
  <c r="B443" i="5"/>
  <c r="G442" i="5"/>
  <c r="E443" i="5" l="1"/>
  <c r="F443" i="5"/>
  <c r="B444" i="5"/>
  <c r="D443" i="5"/>
  <c r="C443" i="5"/>
  <c r="G443" i="5"/>
  <c r="A443" i="5"/>
  <c r="A444" i="5" l="1"/>
  <c r="E444" i="5"/>
  <c r="C444" i="5"/>
  <c r="G444" i="5"/>
  <c r="B445" i="5"/>
  <c r="F444" i="5"/>
  <c r="D444" i="5"/>
  <c r="F445" i="5" l="1"/>
  <c r="G445" i="5"/>
  <c r="A445" i="5"/>
  <c r="D445" i="5"/>
  <c r="E445" i="5"/>
  <c r="C445" i="5"/>
  <c r="B446" i="5"/>
  <c r="B447" i="5" l="1"/>
  <c r="A446" i="5"/>
  <c r="G446" i="5"/>
  <c r="C446" i="5"/>
  <c r="F446" i="5"/>
  <c r="E446" i="5"/>
  <c r="D446" i="5"/>
  <c r="G447" i="5" l="1"/>
  <c r="C447" i="5"/>
  <c r="A447" i="5"/>
  <c r="F447" i="5"/>
  <c r="B448" i="5"/>
  <c r="E447" i="5"/>
  <c r="D447" i="5"/>
  <c r="D448" i="5" l="1"/>
  <c r="E448" i="5"/>
  <c r="F448" i="5"/>
  <c r="A448" i="5"/>
  <c r="G448" i="5"/>
  <c r="C448" i="5"/>
  <c r="B449" i="5"/>
  <c r="A449" i="5" l="1"/>
  <c r="E449" i="5"/>
  <c r="B450" i="5"/>
  <c r="G449" i="5"/>
  <c r="F449" i="5"/>
  <c r="C449" i="5"/>
  <c r="D449" i="5"/>
  <c r="E450" i="5" l="1"/>
  <c r="B451" i="5"/>
  <c r="D450" i="5"/>
  <c r="C450" i="5"/>
  <c r="G450" i="5"/>
  <c r="A450" i="5"/>
  <c r="F450" i="5"/>
  <c r="B452" i="5" l="1"/>
  <c r="C451" i="5"/>
  <c r="E451" i="5"/>
  <c r="G451" i="5"/>
  <c r="A451" i="5"/>
  <c r="D451" i="5"/>
  <c r="F451" i="5"/>
  <c r="F452" i="5" l="1"/>
  <c r="A452" i="5"/>
  <c r="D452" i="5"/>
  <c r="E452" i="5"/>
  <c r="B453" i="5"/>
  <c r="C452" i="5"/>
  <c r="G452" i="5"/>
  <c r="D453" i="5" l="1"/>
  <c r="F453" i="5"/>
  <c r="B454" i="5"/>
  <c r="A453" i="5"/>
  <c r="C453" i="5"/>
  <c r="E453" i="5"/>
  <c r="G453" i="5"/>
  <c r="A454" i="5" l="1"/>
  <c r="C454" i="5"/>
  <c r="E454" i="5"/>
  <c r="G454" i="5"/>
  <c r="F454" i="5"/>
  <c r="B455" i="5"/>
  <c r="D454" i="5"/>
  <c r="B456" i="5" l="1"/>
  <c r="F455" i="5"/>
  <c r="D455" i="5"/>
  <c r="A455" i="5"/>
  <c r="C455" i="5"/>
  <c r="G455" i="5"/>
  <c r="E455" i="5"/>
  <c r="C456" i="5" l="1"/>
  <c r="F456" i="5"/>
  <c r="B457" i="5"/>
  <c r="A456" i="5"/>
  <c r="D456" i="5"/>
  <c r="E456" i="5"/>
  <c r="G456" i="5"/>
  <c r="D457" i="5" l="1"/>
  <c r="F457" i="5"/>
  <c r="G457" i="5"/>
  <c r="E457" i="5"/>
  <c r="C457" i="5"/>
  <c r="B458" i="5"/>
  <c r="A457" i="5"/>
  <c r="G458" i="5" l="1"/>
  <c r="B459" i="5"/>
  <c r="C458" i="5"/>
  <c r="E458" i="5"/>
  <c r="A458" i="5"/>
  <c r="F458" i="5"/>
  <c r="D458" i="5"/>
  <c r="B460" i="5" l="1"/>
  <c r="D459" i="5"/>
  <c r="A459" i="5"/>
  <c r="C459" i="5"/>
  <c r="G459" i="5"/>
  <c r="E459" i="5"/>
  <c r="F459" i="5"/>
  <c r="D460" i="5" l="1"/>
  <c r="B461" i="5"/>
  <c r="G460" i="5"/>
  <c r="E460" i="5"/>
  <c r="A460" i="5"/>
  <c r="F460" i="5"/>
  <c r="C460" i="5"/>
  <c r="G461" i="5" l="1"/>
  <c r="E461" i="5"/>
  <c r="A461" i="5"/>
  <c r="B462" i="5"/>
  <c r="C461" i="5"/>
  <c r="F461" i="5"/>
  <c r="D461" i="5"/>
  <c r="G462" i="5" l="1"/>
  <c r="B463" i="5"/>
  <c r="F462" i="5"/>
  <c r="D462" i="5"/>
  <c r="A462" i="5"/>
  <c r="E462" i="5"/>
  <c r="C462" i="5"/>
  <c r="G463" i="5" l="1"/>
  <c r="D463" i="5"/>
  <c r="E463" i="5"/>
  <c r="A463" i="5"/>
  <c r="B464" i="5"/>
  <c r="F463" i="5"/>
  <c r="C463" i="5"/>
  <c r="G464" i="5" l="1"/>
  <c r="A464" i="5"/>
  <c r="C464" i="5"/>
  <c r="B465" i="5"/>
  <c r="E464" i="5"/>
  <c r="F464" i="5"/>
  <c r="D464" i="5"/>
  <c r="E465" i="5" l="1"/>
  <c r="C465" i="5"/>
  <c r="F465" i="5"/>
  <c r="B466" i="5"/>
  <c r="G465" i="5"/>
  <c r="D465" i="5"/>
  <c r="A465" i="5"/>
  <c r="F466" i="5" l="1"/>
  <c r="A466" i="5"/>
  <c r="G466" i="5"/>
  <c r="B467" i="5"/>
  <c r="C466" i="5"/>
  <c r="D466" i="5"/>
  <c r="E466" i="5"/>
  <c r="D467" i="5" l="1"/>
  <c r="G467" i="5"/>
  <c r="C467" i="5"/>
  <c r="B468" i="5"/>
  <c r="F467" i="5"/>
  <c r="E467" i="5"/>
  <c r="A467" i="5"/>
  <c r="D468" i="5" l="1"/>
  <c r="A468" i="5"/>
  <c r="B469" i="5"/>
  <c r="G468" i="5"/>
  <c r="C468" i="5"/>
  <c r="F468" i="5"/>
  <c r="E468" i="5"/>
  <c r="F469" i="5" l="1"/>
  <c r="G469" i="5"/>
  <c r="E469" i="5"/>
  <c r="B470" i="5"/>
  <c r="A469" i="5"/>
  <c r="C469" i="5"/>
  <c r="D469" i="5"/>
  <c r="F470" i="5" l="1"/>
  <c r="B471" i="5"/>
  <c r="C470" i="5"/>
  <c r="D470" i="5"/>
  <c r="G470" i="5"/>
  <c r="E470" i="5"/>
  <c r="A470" i="5"/>
  <c r="G471" i="5" l="1"/>
  <c r="C471" i="5"/>
  <c r="D471" i="5"/>
  <c r="F471" i="5"/>
  <c r="A471" i="5"/>
  <c r="E471" i="5"/>
  <c r="B472" i="5"/>
  <c r="D472" i="5" l="1"/>
  <c r="F472" i="5"/>
  <c r="B473" i="5"/>
  <c r="A472" i="5"/>
  <c r="E472" i="5"/>
  <c r="G472" i="5"/>
  <c r="C472" i="5"/>
  <c r="G473" i="5" l="1"/>
  <c r="C473" i="5"/>
  <c r="F473" i="5"/>
  <c r="A473" i="5"/>
  <c r="B474" i="5"/>
  <c r="D473" i="5"/>
  <c r="E473" i="5"/>
  <c r="D474" i="5" l="1"/>
  <c r="G474" i="5"/>
  <c r="F474" i="5"/>
  <c r="A474" i="5"/>
  <c r="E474" i="5"/>
  <c r="C474" i="5"/>
  <c r="B475" i="5"/>
  <c r="G475" i="5" l="1"/>
  <c r="D475" i="5"/>
  <c r="A475" i="5"/>
  <c r="F475" i="5"/>
  <c r="C475" i="5"/>
  <c r="B476" i="5"/>
  <c r="E475" i="5"/>
  <c r="D476" i="5" l="1"/>
  <c r="F476" i="5"/>
  <c r="C476" i="5"/>
  <c r="G476" i="5"/>
  <c r="A476" i="5"/>
  <c r="E476" i="5"/>
  <c r="B477" i="5"/>
  <c r="E477" i="5" l="1"/>
  <c r="G477" i="5"/>
  <c r="D477" i="5"/>
  <c r="B478" i="5"/>
  <c r="A477" i="5"/>
  <c r="F477" i="5"/>
  <c r="C477" i="5"/>
  <c r="D478" i="5" l="1"/>
  <c r="F478" i="5"/>
  <c r="G478" i="5"/>
  <c r="E478" i="5"/>
  <c r="C478" i="5"/>
  <c r="B479" i="5"/>
  <c r="A478" i="5"/>
  <c r="D479" i="5" l="1"/>
  <c r="E479" i="5"/>
  <c r="A479" i="5"/>
  <c r="F479" i="5"/>
  <c r="G479" i="5"/>
  <c r="B480" i="5"/>
  <c r="C479" i="5"/>
  <c r="C480" i="5" l="1"/>
  <c r="A480" i="5"/>
  <c r="D480" i="5"/>
  <c r="F480" i="5"/>
  <c r="B481" i="5"/>
  <c r="G480" i="5"/>
  <c r="E480" i="5"/>
  <c r="D481" i="5" l="1"/>
  <c r="F481" i="5"/>
  <c r="E481" i="5"/>
  <c r="A481" i="5"/>
  <c r="B482" i="5"/>
  <c r="C481" i="5"/>
  <c r="G481" i="5"/>
  <c r="G482" i="5" l="1"/>
  <c r="A482" i="5"/>
  <c r="C482" i="5"/>
  <c r="B483" i="5"/>
  <c r="F482" i="5"/>
  <c r="E482" i="5"/>
  <c r="D482" i="5"/>
  <c r="E483" i="5" l="1"/>
  <c r="G483" i="5"/>
  <c r="C483" i="5"/>
  <c r="F483" i="5"/>
  <c r="B484" i="5"/>
  <c r="A483" i="5"/>
  <c r="D483" i="5"/>
  <c r="C484" i="5" l="1"/>
  <c r="B485" i="5"/>
  <c r="D484" i="5"/>
  <c r="F484" i="5"/>
  <c r="G484" i="5"/>
  <c r="E484" i="5"/>
  <c r="A484" i="5"/>
  <c r="G485" i="5" l="1"/>
  <c r="B486" i="5"/>
  <c r="F485" i="5"/>
  <c r="A485" i="5"/>
  <c r="D485" i="5"/>
  <c r="E485" i="5"/>
  <c r="C485" i="5"/>
  <c r="E486" i="5" l="1"/>
  <c r="B487" i="5"/>
  <c r="G486" i="5"/>
  <c r="A486" i="5"/>
  <c r="F486" i="5"/>
  <c r="D486" i="5"/>
  <c r="C486" i="5"/>
  <c r="B488" i="5" l="1"/>
  <c r="D487" i="5"/>
  <c r="A487" i="5"/>
  <c r="F487" i="5"/>
  <c r="G487" i="5"/>
  <c r="C487" i="5"/>
  <c r="E487" i="5"/>
  <c r="G488" i="5" l="1"/>
  <c r="A488" i="5"/>
  <c r="D488" i="5"/>
  <c r="C488" i="5"/>
  <c r="E488" i="5"/>
  <c r="F488" i="5"/>
  <c r="B489" i="5"/>
  <c r="E489" i="5" l="1"/>
  <c r="F489" i="5"/>
  <c r="B490" i="5"/>
  <c r="A489" i="5"/>
  <c r="D489" i="5"/>
  <c r="G489" i="5"/>
  <c r="C489" i="5"/>
  <c r="E490" i="5" l="1"/>
  <c r="F490" i="5"/>
  <c r="G490" i="5"/>
  <c r="B491" i="5"/>
  <c r="D490" i="5"/>
  <c r="A490" i="5"/>
  <c r="C490" i="5"/>
  <c r="C491" i="5" l="1"/>
  <c r="A491" i="5"/>
  <c r="F491" i="5"/>
  <c r="G491" i="5"/>
  <c r="D491" i="5"/>
  <c r="E491" i="5"/>
  <c r="B492" i="5"/>
  <c r="E492" i="5" l="1"/>
  <c r="C492" i="5"/>
  <c r="A492" i="5"/>
  <c r="F492" i="5"/>
  <c r="G492" i="5"/>
  <c r="B493" i="5"/>
  <c r="D492" i="5"/>
  <c r="B494" i="5" l="1"/>
  <c r="E493" i="5"/>
  <c r="G493" i="5"/>
  <c r="D493" i="5"/>
  <c r="C493" i="5"/>
  <c r="F493" i="5"/>
  <c r="A493" i="5"/>
  <c r="A494" i="5" l="1"/>
  <c r="D494" i="5"/>
  <c r="C494" i="5"/>
  <c r="F494" i="5"/>
  <c r="B495" i="5"/>
  <c r="E494" i="5"/>
  <c r="G494" i="5"/>
  <c r="B496" i="5" l="1"/>
  <c r="G495" i="5"/>
  <c r="D495" i="5"/>
  <c r="C495" i="5"/>
  <c r="E495" i="5"/>
  <c r="A495" i="5"/>
  <c r="F495" i="5"/>
  <c r="A496" i="5" l="1"/>
  <c r="G496" i="5"/>
  <c r="C496" i="5"/>
  <c r="F496" i="5"/>
  <c r="B497" i="5"/>
  <c r="E496" i="5"/>
  <c r="D496" i="5"/>
  <c r="B498" i="5" l="1"/>
  <c r="G497" i="5"/>
  <c r="E497" i="5"/>
  <c r="C497" i="5"/>
  <c r="A497" i="5"/>
  <c r="D497" i="5"/>
  <c r="F497" i="5"/>
  <c r="E498" i="5" l="1"/>
  <c r="A498" i="5"/>
  <c r="C498" i="5"/>
  <c r="G498" i="5"/>
  <c r="F498" i="5"/>
  <c r="D498" i="5"/>
  <c r="B499" i="5"/>
  <c r="G499" i="5" l="1"/>
  <c r="E499" i="5"/>
  <c r="D499" i="5"/>
  <c r="B500" i="5"/>
  <c r="F499" i="5"/>
  <c r="A499" i="5"/>
  <c r="C499" i="5"/>
  <c r="A500" i="5" l="1"/>
  <c r="C500" i="5"/>
  <c r="G500" i="5"/>
  <c r="F500" i="5"/>
  <c r="E500" i="5"/>
  <c r="D500" i="5"/>
</calcChain>
</file>

<file path=xl/sharedStrings.xml><?xml version="1.0" encoding="utf-8"?>
<sst xmlns="http://schemas.openxmlformats.org/spreadsheetml/2006/main" count="159" uniqueCount="77">
  <si>
    <t>Lisa 3</t>
  </si>
  <si>
    <t>Üür ja kõrvalteenuste tasu</t>
  </si>
  <si>
    <t>Üürnik</t>
  </si>
  <si>
    <t>Tartu Maakohus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</si>
  <si>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</si>
  <si>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</si>
  <si>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</si>
  <si>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</si>
  <si>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</si>
  <si>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</si>
  <si>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</si>
  <si>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</si>
  <si>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</si>
  <si>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</si>
  <si>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</si>
  <si>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</si>
  <si>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</si>
  <si>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</si>
  <si>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</si>
  <si>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</si>
  <si>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</si>
  <si>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</si>
  <si>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</si>
  <si>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</si>
  <si>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</si>
  <si>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</si>
  <si>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</si>
  <si>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</si>
  <si>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</si>
  <si>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</si>
  <si>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</si>
  <si>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</si>
  <si>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</si>
  <si>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</si>
  <si>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</si>
  <si>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</si>
  <si>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</si>
  <si>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</si>
  <si>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</si>
  <si>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</si>
  <si>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</si>
  <si>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</si>
  <si>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</si>
  <si>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</si>
  <si>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</si>
  <si>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</si>
  <si>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</si>
  <si>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</si>
  <si>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</si>
  <si>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</si>
  <si>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</si>
  <si>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</si>
  <si>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</si>
  <si>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</si>
  <si>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</si>
  <si>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</si>
  <si>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</si>
  <si>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</si>
  <si>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</si>
  <si>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</si>
  <si>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</si>
  <si>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</si>
  <si>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</si>
  <si>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</si>
  <si>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</si>
  <si>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</si>
  <si>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</si>
  <si>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</si>
  <si>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KPJ-4/2023-117</t>
  </si>
  <si>
    <t>Üüripind</t>
  </si>
  <si>
    <t>üürnik 1</t>
  </si>
  <si>
    <t>üürnik 2</t>
  </si>
  <si>
    <t>üürnik 3</t>
  </si>
  <si>
    <t>üürnik 4</t>
  </si>
  <si>
    <t>üürnik 5</t>
  </si>
  <si>
    <t>Kokku:</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</si>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</sst>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cellStyleXfs>
  <cellXfs count="22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10" fontId="6"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172" fontId="4" fillId="3" borderId="0" xfId="1" applyNumberFormat="1" applyFont="1" applyFill="1"/>
    <xf numFmtId="9" fontId="8" fillId="0" borderId="0" xfId="0" applyNumberFormat="1" applyFont="1"/>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9"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6">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80" zoomScaleNormal="80"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44.425781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8" t="s">
        <v>0</v>
      </c>
    </row>
    <row r="2" spans="1:15" ht="15" customHeight="1" x14ac:dyDescent="0.25">
      <c r="H2" s="98" t="s">
        <v>68</v>
      </c>
    </row>
    <row r="3" spans="1:15" ht="15" customHeight="1" x14ac:dyDescent="0.25">
      <c r="H3" s="98"/>
    </row>
    <row r="4" spans="1:15" ht="18.75" x14ac:dyDescent="0.3">
      <c r="A4" s="201" t="s">
        <v>1</v>
      </c>
      <c r="B4" s="201"/>
      <c r="C4" s="201"/>
      <c r="D4" s="201"/>
      <c r="E4" s="201"/>
      <c r="F4" s="201"/>
      <c r="G4" s="201"/>
      <c r="H4" s="201"/>
    </row>
    <row r="5" spans="1:15" ht="16.5" customHeight="1" x14ac:dyDescent="0.25"/>
    <row r="6" spans="1:15" x14ac:dyDescent="0.25">
      <c r="C6" s="3" t="s">
        <v>2</v>
      </c>
      <c r="D6" s="6" t="s">
        <v>3</v>
      </c>
      <c r="K6" s="53"/>
      <c r="L6" s="54"/>
    </row>
    <row r="7" spans="1:15" x14ac:dyDescent="0.25">
      <c r="C7" s="3" t="s">
        <v>4</v>
      </c>
      <c r="D7" s="4" t="s">
        <v>5</v>
      </c>
      <c r="H7" s="55"/>
      <c r="K7" s="53"/>
      <c r="L7" s="54"/>
      <c r="N7" s="56"/>
    </row>
    <row r="8" spans="1:15" ht="15.75" x14ac:dyDescent="0.25">
      <c r="H8" s="2"/>
      <c r="I8" s="7"/>
      <c r="J8" s="7"/>
      <c r="K8" s="53"/>
      <c r="L8" s="54"/>
      <c r="M8" s="3"/>
      <c r="N8" s="56"/>
    </row>
    <row r="9" spans="1:15" ht="17.25" x14ac:dyDescent="0.25">
      <c r="D9" s="5" t="s">
        <v>6</v>
      </c>
      <c r="E9" s="188">
        <v>2766.7</v>
      </c>
      <c r="F9" s="6" t="s">
        <v>7</v>
      </c>
      <c r="G9" s="7"/>
      <c r="J9" s="57"/>
    </row>
    <row r="10" spans="1:15" ht="17.25" x14ac:dyDescent="0.25">
      <c r="D10" s="5" t="s">
        <v>8</v>
      </c>
      <c r="E10" s="95">
        <v>11657</v>
      </c>
      <c r="F10" s="6" t="s">
        <v>7</v>
      </c>
      <c r="G10" s="7"/>
      <c r="I10" s="7"/>
      <c r="J10" s="58"/>
      <c r="M10" s="7"/>
    </row>
    <row r="11" spans="1:15" x14ac:dyDescent="0.25">
      <c r="D11" s="7"/>
      <c r="M11" s="59"/>
      <c r="N11" s="60"/>
    </row>
    <row r="12" spans="1:15" ht="15.75" thickBot="1" x14ac:dyDescent="0.3">
      <c r="D12" s="7"/>
      <c r="E12" s="208"/>
      <c r="F12" s="208"/>
      <c r="M12" s="59"/>
      <c r="N12" s="60"/>
    </row>
    <row r="13" spans="1:15" ht="17.25" x14ac:dyDescent="0.25">
      <c r="B13" s="8" t="s">
        <v>9</v>
      </c>
      <c r="C13" s="45"/>
      <c r="D13" s="45"/>
      <c r="E13" s="9" t="s">
        <v>10</v>
      </c>
      <c r="F13" s="41" t="s">
        <v>11</v>
      </c>
      <c r="G13" s="38" t="s">
        <v>12</v>
      </c>
      <c r="H13" s="10" t="s">
        <v>13</v>
      </c>
    </row>
    <row r="14" spans="1:15" ht="15" customHeight="1" x14ac:dyDescent="0.25">
      <c r="B14" s="44"/>
      <c r="C14" s="61" t="s">
        <v>14</v>
      </c>
      <c r="D14" s="62"/>
      <c r="E14" s="89">
        <f>F14/$E$9</f>
        <v>1.4702365632479331</v>
      </c>
      <c r="F14" s="42">
        <f>'Annuiteetgraafik BIL'!F17</f>
        <v>4067.7034995380559</v>
      </c>
      <c r="G14" s="219" t="s">
        <v>15</v>
      </c>
      <c r="H14" s="209" t="s">
        <v>16</v>
      </c>
      <c r="I14" s="63"/>
      <c r="M14" s="3"/>
      <c r="N14" s="63"/>
      <c r="O14" s="64"/>
    </row>
    <row r="15" spans="1:15" ht="15" customHeight="1" x14ac:dyDescent="0.25">
      <c r="B15" s="44"/>
      <c r="C15" s="61" t="s">
        <v>17</v>
      </c>
      <c r="D15" s="62"/>
      <c r="E15" s="89">
        <f t="shared" ref="E15:E17" si="0">F15/$E$9</f>
        <v>4.6365402750907148</v>
      </c>
      <c r="F15" s="42">
        <f>'Annuiteetgraafik PT'!F18</f>
        <v>12827.915979093479</v>
      </c>
      <c r="G15" s="220"/>
      <c r="H15" s="210"/>
      <c r="I15" s="63"/>
      <c r="M15" s="3"/>
      <c r="N15" s="63"/>
      <c r="O15" s="64"/>
    </row>
    <row r="16" spans="1:15" ht="15" customHeight="1" x14ac:dyDescent="0.25">
      <c r="B16" s="44"/>
      <c r="C16" s="61" t="s">
        <v>18</v>
      </c>
      <c r="D16" s="62"/>
      <c r="E16" s="89">
        <f t="shared" si="0"/>
        <v>1.3823471602008823</v>
      </c>
      <c r="F16" s="42">
        <f>'Annuiteetgraafik TS'!F15</f>
        <v>3824.5398881277806</v>
      </c>
      <c r="G16" s="220"/>
      <c r="H16" s="210"/>
      <c r="I16" s="63"/>
      <c r="M16" s="3"/>
      <c r="N16" s="63"/>
      <c r="O16" s="64"/>
    </row>
    <row r="17" spans="2:15" ht="15" customHeight="1" x14ac:dyDescent="0.25">
      <c r="B17" s="44"/>
      <c r="C17" s="61" t="s">
        <v>19</v>
      </c>
      <c r="D17" s="62"/>
      <c r="E17" s="89">
        <f t="shared" si="0"/>
        <v>0.86498717776922274</v>
      </c>
      <c r="F17" s="42">
        <f>'Annuiteetgraafik ES'!F15</f>
        <v>2393.1600247341084</v>
      </c>
      <c r="G17" s="220"/>
      <c r="H17" s="210"/>
      <c r="I17" s="63"/>
      <c r="M17" s="3"/>
      <c r="N17" s="63"/>
      <c r="O17" s="64"/>
    </row>
    <row r="18" spans="2:15" ht="15" customHeight="1" x14ac:dyDescent="0.25">
      <c r="B18" s="12">
        <v>400</v>
      </c>
      <c r="C18" s="202" t="s">
        <v>20</v>
      </c>
      <c r="D18" s="203"/>
      <c r="E18" s="89">
        <f>F18/$E$9</f>
        <v>3.1636965020976184</v>
      </c>
      <c r="F18" s="42">
        <v>8752.9991123534801</v>
      </c>
      <c r="G18" s="220"/>
      <c r="H18" s="210"/>
      <c r="K18" s="200"/>
      <c r="M18" s="3"/>
      <c r="N18" s="63"/>
      <c r="O18" s="64"/>
    </row>
    <row r="19" spans="2:15" ht="15" customHeight="1" x14ac:dyDescent="0.25">
      <c r="B19" s="12">
        <v>400</v>
      </c>
      <c r="C19" s="202" t="s">
        <v>21</v>
      </c>
      <c r="D19" s="203"/>
      <c r="E19" s="89">
        <f>F19/$E$9</f>
        <v>1.0253550311315323</v>
      </c>
      <c r="F19" s="42">
        <v>2836.84976463161</v>
      </c>
      <c r="G19" s="220"/>
      <c r="H19" s="210"/>
      <c r="M19" s="3"/>
      <c r="N19" s="63"/>
      <c r="O19" s="64"/>
    </row>
    <row r="20" spans="2:15" ht="20.100000000000001" customHeight="1" x14ac:dyDescent="0.25">
      <c r="B20" s="12">
        <v>100</v>
      </c>
      <c r="C20" s="46" t="s">
        <v>22</v>
      </c>
      <c r="D20" s="47"/>
      <c r="E20" s="89">
        <v>0.49</v>
      </c>
      <c r="F20" s="42">
        <f>E20*$E$9</f>
        <v>1355.683</v>
      </c>
      <c r="G20" s="204" t="s">
        <v>23</v>
      </c>
      <c r="H20" s="210"/>
      <c r="I20" s="63"/>
      <c r="M20" s="3"/>
      <c r="N20" s="63"/>
      <c r="O20" s="64"/>
    </row>
    <row r="21" spans="2:15" ht="20.100000000000001" customHeight="1" x14ac:dyDescent="0.25">
      <c r="B21" s="12">
        <v>200</v>
      </c>
      <c r="C21" s="11" t="s">
        <v>24</v>
      </c>
      <c r="D21" s="37"/>
      <c r="E21" s="89">
        <v>1.1599999999999999</v>
      </c>
      <c r="F21" s="42">
        <f>E21*$E$9</f>
        <v>3209.3719999999994</v>
      </c>
      <c r="G21" s="205"/>
      <c r="H21" s="210"/>
      <c r="I21" s="63"/>
      <c r="M21" s="3"/>
      <c r="N21" s="63"/>
      <c r="O21" s="64"/>
    </row>
    <row r="22" spans="2:15" ht="20.100000000000001" customHeight="1" x14ac:dyDescent="0.25">
      <c r="B22" s="12">
        <v>500</v>
      </c>
      <c r="C22" s="11" t="s">
        <v>25</v>
      </c>
      <c r="D22" s="37"/>
      <c r="E22" s="89">
        <v>0.1</v>
      </c>
      <c r="F22" s="42">
        <f>E22*$E$9</f>
        <v>276.67</v>
      </c>
      <c r="G22" s="206"/>
      <c r="H22" s="211"/>
      <c r="I22" s="63"/>
      <c r="M22" s="3"/>
      <c r="N22" s="63"/>
      <c r="O22" s="64"/>
    </row>
    <row r="23" spans="2:15" x14ac:dyDescent="0.25">
      <c r="B23" s="13"/>
      <c r="C23" s="14" t="s">
        <v>26</v>
      </c>
      <c r="D23" s="14"/>
      <c r="E23" s="15">
        <f>SUM(E14:E22)</f>
        <v>14.293162709537905</v>
      </c>
      <c r="F23" s="43">
        <f>SUM(F14:F22)</f>
        <v>39544.89326847851</v>
      </c>
      <c r="G23" s="39"/>
      <c r="H23" s="16"/>
      <c r="I23" s="63"/>
      <c r="N23" s="63"/>
      <c r="O23" s="64"/>
    </row>
    <row r="24" spans="2:15" x14ac:dyDescent="0.25">
      <c r="B24" s="17"/>
      <c r="C24" s="18"/>
      <c r="D24" s="18"/>
      <c r="E24" s="19"/>
      <c r="F24" s="49"/>
      <c r="G24" s="52"/>
      <c r="H24" s="20"/>
      <c r="I24" s="63"/>
      <c r="N24" s="63"/>
      <c r="O24" s="64"/>
    </row>
    <row r="25" spans="2:15" ht="17.25" x14ac:dyDescent="0.25">
      <c r="B25" s="21" t="s">
        <v>27</v>
      </c>
      <c r="C25" s="14"/>
      <c r="D25" s="14"/>
      <c r="E25" s="22" t="s">
        <v>10</v>
      </c>
      <c r="F25" s="48" t="s">
        <v>11</v>
      </c>
      <c r="G25" s="50" t="s">
        <v>12</v>
      </c>
      <c r="H25" s="23" t="s">
        <v>13</v>
      </c>
      <c r="I25" s="63"/>
      <c r="N25" s="63"/>
      <c r="O25" s="64"/>
    </row>
    <row r="26" spans="2:15" ht="15.75" customHeight="1" x14ac:dyDescent="0.25">
      <c r="B26" s="12">
        <v>300</v>
      </c>
      <c r="C26" s="203" t="s">
        <v>28</v>
      </c>
      <c r="D26" s="207"/>
      <c r="E26" s="99">
        <v>2.0000067808332966</v>
      </c>
      <c r="F26" s="92">
        <f>E26*$E$9</f>
        <v>5533.4187605314819</v>
      </c>
      <c r="G26" s="100" t="s">
        <v>29</v>
      </c>
      <c r="H26" s="215" t="s">
        <v>30</v>
      </c>
      <c r="M26" s="3"/>
      <c r="N26" s="63"/>
      <c r="O26" s="64"/>
    </row>
    <row r="27" spans="2:15" ht="15" customHeight="1" x14ac:dyDescent="0.25">
      <c r="B27" s="12">
        <v>600</v>
      </c>
      <c r="C27" s="11" t="s">
        <v>31</v>
      </c>
      <c r="D27" s="37"/>
      <c r="E27" s="99"/>
      <c r="F27" s="92"/>
      <c r="G27" s="91"/>
      <c r="H27" s="216"/>
      <c r="I27" s="63"/>
      <c r="M27" s="3"/>
      <c r="N27" s="63"/>
      <c r="O27" s="64"/>
    </row>
    <row r="28" spans="2:15" ht="15" customHeight="1" x14ac:dyDescent="0.25">
      <c r="B28" s="12"/>
      <c r="C28" s="11">
        <v>610</v>
      </c>
      <c r="D28" s="37" t="s">
        <v>32</v>
      </c>
      <c r="E28" s="99">
        <v>1.8000061027499672</v>
      </c>
      <c r="F28" s="92">
        <f>E28*$E$9</f>
        <v>4980.0768844783343</v>
      </c>
      <c r="G28" s="212" t="s">
        <v>33</v>
      </c>
      <c r="H28" s="216"/>
      <c r="I28" s="63"/>
      <c r="M28" s="3"/>
      <c r="N28" s="63"/>
      <c r="O28" s="64"/>
    </row>
    <row r="29" spans="2:15" x14ac:dyDescent="0.25">
      <c r="B29" s="12"/>
      <c r="C29" s="11">
        <v>620</v>
      </c>
      <c r="D29" s="37" t="s">
        <v>34</v>
      </c>
      <c r="E29" s="99">
        <v>0.9000030513749836</v>
      </c>
      <c r="F29" s="92">
        <f>E29*$E$9</f>
        <v>2490.0384422391671</v>
      </c>
      <c r="G29" s="213"/>
      <c r="H29" s="216"/>
      <c r="I29" s="63"/>
      <c r="M29" s="3"/>
      <c r="N29" s="63"/>
      <c r="O29" s="64"/>
    </row>
    <row r="30" spans="2:15" x14ac:dyDescent="0.25">
      <c r="B30" s="12"/>
      <c r="C30" s="11">
        <v>630</v>
      </c>
      <c r="D30" s="37" t="s">
        <v>35</v>
      </c>
      <c r="E30" s="99">
        <v>4.000013561666594E-2</v>
      </c>
      <c r="F30" s="92">
        <f>E30*$E$9</f>
        <v>110.66837521062965</v>
      </c>
      <c r="G30" s="213"/>
      <c r="H30" s="216"/>
      <c r="I30" s="63"/>
      <c r="M30" s="3"/>
      <c r="N30" s="63"/>
      <c r="O30" s="64"/>
    </row>
    <row r="31" spans="2:15" x14ac:dyDescent="0.25">
      <c r="B31" s="12">
        <v>700</v>
      </c>
      <c r="C31" s="203" t="s">
        <v>36</v>
      </c>
      <c r="D31" s="207"/>
      <c r="E31" s="99">
        <v>2.000006780833297E-2</v>
      </c>
      <c r="F31" s="92">
        <f>E31*$E$9</f>
        <v>55.334187605314824</v>
      </c>
      <c r="G31" s="100" t="s">
        <v>29</v>
      </c>
      <c r="H31" s="216"/>
      <c r="I31" s="63"/>
      <c r="M31" s="3"/>
      <c r="N31" s="63"/>
      <c r="O31" s="64"/>
    </row>
    <row r="32" spans="2:15" ht="15.75" thickBot="1" x14ac:dyDescent="0.3">
      <c r="B32" s="24"/>
      <c r="C32" s="25" t="s">
        <v>37</v>
      </c>
      <c r="D32" s="25"/>
      <c r="E32" s="93">
        <f>SUM(E26:E31)</f>
        <v>4.7600161383832464</v>
      </c>
      <c r="F32" s="94">
        <f>SUM(F26:F31)</f>
        <v>13169.536650064927</v>
      </c>
      <c r="G32" s="40"/>
      <c r="H32" s="26"/>
      <c r="I32" s="63"/>
      <c r="N32" s="63"/>
      <c r="O32" s="64"/>
    </row>
    <row r="33" spans="2:9" ht="17.25" customHeight="1" x14ac:dyDescent="0.25">
      <c r="B33" s="27"/>
      <c r="C33" s="7"/>
      <c r="D33" s="7"/>
      <c r="E33" s="28"/>
      <c r="F33" s="29"/>
      <c r="G33" s="30"/>
      <c r="I33" s="63"/>
    </row>
    <row r="34" spans="2:9" x14ac:dyDescent="0.25">
      <c r="B34" s="217" t="s">
        <v>38</v>
      </c>
      <c r="C34" s="217"/>
      <c r="D34" s="217"/>
      <c r="E34" s="28">
        <f>E32+E23</f>
        <v>19.053178847921153</v>
      </c>
      <c r="F34" s="29">
        <f>F32+F23</f>
        <v>52714.429918543436</v>
      </c>
      <c r="G34" s="30"/>
    </row>
    <row r="35" spans="2:9" x14ac:dyDescent="0.25">
      <c r="B35" s="27" t="s">
        <v>39</v>
      </c>
      <c r="C35" s="101"/>
      <c r="D35" s="31">
        <v>0.22</v>
      </c>
      <c r="E35" s="88">
        <f>E34*$D$35</f>
        <v>4.191699346542654</v>
      </c>
      <c r="F35" s="29">
        <f>F34*$D$35</f>
        <v>11597.174582079557</v>
      </c>
    </row>
    <row r="36" spans="2:9" x14ac:dyDescent="0.25">
      <c r="B36" s="7" t="s">
        <v>40</v>
      </c>
      <c r="C36" s="7"/>
      <c r="D36" s="7"/>
      <c r="E36" s="28">
        <f>E35+E34</f>
        <v>23.244878194463809</v>
      </c>
      <c r="F36" s="29">
        <f>F35+F34</f>
        <v>64311.604500622991</v>
      </c>
      <c r="G36" s="30"/>
    </row>
    <row r="37" spans="2:9" x14ac:dyDescent="0.25">
      <c r="B37" s="7" t="s">
        <v>41</v>
      </c>
      <c r="C37" s="7"/>
      <c r="D37" s="7"/>
      <c r="E37" s="103">
        <v>12</v>
      </c>
      <c r="F37" s="29">
        <f>F34*E37</f>
        <v>632573.15902252123</v>
      </c>
      <c r="G37" s="32"/>
      <c r="H37" s="33"/>
    </row>
    <row r="38" spans="2:9" ht="15.75" thickBot="1" x14ac:dyDescent="0.3">
      <c r="B38" s="7" t="s">
        <v>42</v>
      </c>
      <c r="C38" s="7"/>
      <c r="D38" s="7"/>
      <c r="E38" s="104">
        <v>12</v>
      </c>
      <c r="F38" s="34">
        <f>F36*E38</f>
        <v>771739.25400747592</v>
      </c>
      <c r="G38" s="35"/>
      <c r="H38" s="36"/>
    </row>
    <row r="39" spans="2:9" ht="15.75" x14ac:dyDescent="0.25">
      <c r="B39" s="218"/>
      <c r="C39" s="218"/>
      <c r="D39" s="218"/>
      <c r="E39" s="218"/>
      <c r="F39" s="218"/>
      <c r="G39" s="102"/>
      <c r="H39" s="2"/>
    </row>
    <row r="40" spans="2:9" ht="54" customHeight="1" x14ac:dyDescent="0.25">
      <c r="B40" s="214" t="s">
        <v>43</v>
      </c>
      <c r="C40" s="214"/>
      <c r="D40" s="214"/>
      <c r="E40" s="214"/>
      <c r="F40" s="214"/>
      <c r="G40" s="214"/>
      <c r="H40" s="214"/>
    </row>
    <row r="41" spans="2:9" ht="15.75" x14ac:dyDescent="0.25">
      <c r="B41" s="90"/>
      <c r="C41" s="2"/>
      <c r="D41" s="2"/>
      <c r="E41" s="2"/>
      <c r="F41" s="2"/>
      <c r="G41" s="2"/>
      <c r="H41" s="2"/>
    </row>
    <row r="42" spans="2:9" ht="15.75" x14ac:dyDescent="0.25">
      <c r="B42" s="2"/>
      <c r="C42" s="2"/>
      <c r="D42" s="2"/>
      <c r="E42" s="2"/>
      <c r="F42" s="2"/>
      <c r="G42" s="2"/>
      <c r="H42" s="2"/>
    </row>
    <row r="43" spans="2:9" x14ac:dyDescent="0.25">
      <c r="B43" s="7" t="s">
        <v>44</v>
      </c>
      <c r="C43" s="7"/>
      <c r="D43" s="7"/>
      <c r="E43" s="7" t="s">
        <v>45</v>
      </c>
    </row>
    <row r="45" spans="2:9" x14ac:dyDescent="0.25">
      <c r="B45" s="51" t="s">
        <v>46</v>
      </c>
      <c r="C45" s="51"/>
      <c r="D45" s="51"/>
      <c r="E45" s="51" t="s">
        <v>46</v>
      </c>
      <c r="F45" s="51"/>
      <c r="G45" s="51"/>
    </row>
    <row r="46" spans="2:9" ht="15.75" x14ac:dyDescent="0.25">
      <c r="B46" s="2"/>
      <c r="C46" s="2"/>
      <c r="D46" s="2"/>
      <c r="E46" s="2"/>
      <c r="F46" s="2"/>
      <c r="G46" s="2"/>
      <c r="H46" s="2"/>
    </row>
  </sheetData>
  <mergeCells count="14">
    <mergeCell ref="C31:D31"/>
    <mergeCell ref="H14:H22"/>
    <mergeCell ref="G28:G30"/>
    <mergeCell ref="B40:H40"/>
    <mergeCell ref="H26:H31"/>
    <mergeCell ref="B34:D34"/>
    <mergeCell ref="B39:F39"/>
    <mergeCell ref="G14:G19"/>
    <mergeCell ref="A4:H4"/>
    <mergeCell ref="C18:D18"/>
    <mergeCell ref="G20:G22"/>
    <mergeCell ref="C26:D26"/>
    <mergeCell ref="C19:D19"/>
    <mergeCell ref="E12:F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M20" sqref="M20"/>
    </sheetView>
  </sheetViews>
  <sheetFormatPr defaultColWidth="9.140625" defaultRowHeight="15" x14ac:dyDescent="0.25"/>
  <cols>
    <col min="1" max="1" width="9.140625" style="73" customWidth="1"/>
    <col min="2" max="2" width="7.85546875" style="73" customWidth="1"/>
    <col min="3" max="3" width="14.5703125" style="73" customWidth="1"/>
    <col min="4" max="4" width="14.42578125" style="73" customWidth="1"/>
    <col min="5" max="6" width="14.5703125" style="73" customWidth="1"/>
    <col min="7" max="7" width="14.5703125" style="87" customWidth="1"/>
    <col min="8" max="10" width="9.140625" style="73"/>
    <col min="11" max="11" width="11" style="73" customWidth="1"/>
    <col min="12" max="16384" width="9.140625" style="73"/>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89" t="s">
        <v>2</v>
      </c>
      <c r="L3" s="189" t="s">
        <v>69</v>
      </c>
      <c r="M3" s="190"/>
    </row>
    <row r="4" spans="1:16" ht="18.75" x14ac:dyDescent="0.3">
      <c r="A4" s="65"/>
      <c r="B4" s="96" t="s">
        <v>47</v>
      </c>
      <c r="C4" s="65"/>
      <c r="D4" s="65"/>
      <c r="E4" s="69"/>
      <c r="F4" s="97" t="str">
        <f>'Lisa 3'!D7</f>
        <v>Kalevi tn 1, Tartu linn</v>
      </c>
      <c r="G4" s="65"/>
      <c r="K4" s="191" t="s">
        <v>70</v>
      </c>
      <c r="L4" s="192">
        <v>2766.7</v>
      </c>
      <c r="M4" s="193">
        <f>L4/$L$9</f>
        <v>0.31668288216104845</v>
      </c>
      <c r="N4" s="87"/>
      <c r="O4" s="86"/>
    </row>
    <row r="5" spans="1:16" x14ac:dyDescent="0.25">
      <c r="A5" s="65"/>
      <c r="B5" s="106"/>
      <c r="C5" s="106"/>
      <c r="D5" s="106"/>
      <c r="E5" s="106"/>
      <c r="F5" s="109"/>
      <c r="G5" s="106"/>
      <c r="H5" s="116"/>
      <c r="I5" s="116"/>
      <c r="J5" s="116"/>
      <c r="K5" s="194" t="s">
        <v>71</v>
      </c>
      <c r="L5" s="195"/>
      <c r="M5" s="196">
        <f>L5/$L$9</f>
        <v>0</v>
      </c>
      <c r="N5" s="128"/>
      <c r="O5" s="86"/>
    </row>
    <row r="6" spans="1:16" x14ac:dyDescent="0.25">
      <c r="A6" s="65"/>
      <c r="B6" s="110" t="s">
        <v>48</v>
      </c>
      <c r="C6" s="111"/>
      <c r="D6" s="112"/>
      <c r="E6" s="113">
        <v>45931</v>
      </c>
      <c r="F6" s="114"/>
      <c r="G6" s="106"/>
      <c r="H6" s="116"/>
      <c r="I6" s="116"/>
      <c r="J6" s="116"/>
      <c r="K6" s="194" t="s">
        <v>72</v>
      </c>
      <c r="L6" s="195"/>
      <c r="M6" s="196">
        <f>L6/$L$9</f>
        <v>0</v>
      </c>
      <c r="N6" s="129"/>
      <c r="O6" s="80"/>
    </row>
    <row r="7" spans="1:16" x14ac:dyDescent="0.25">
      <c r="A7" s="65"/>
      <c r="B7" s="115" t="s">
        <v>49</v>
      </c>
      <c r="C7" s="67"/>
      <c r="D7" s="116"/>
      <c r="E7" s="117">
        <v>240</v>
      </c>
      <c r="F7" s="118" t="s">
        <v>50</v>
      </c>
      <c r="G7" s="106"/>
      <c r="H7" s="116"/>
      <c r="I7" s="116"/>
      <c r="J7" s="116"/>
      <c r="K7" s="194" t="s">
        <v>73</v>
      </c>
      <c r="L7" s="195"/>
      <c r="M7" s="196">
        <f>L7/$L$9</f>
        <v>0</v>
      </c>
      <c r="N7" s="130"/>
      <c r="O7" s="82"/>
    </row>
    <row r="8" spans="1:16" x14ac:dyDescent="0.25">
      <c r="A8" s="65"/>
      <c r="B8" s="115" t="s">
        <v>51</v>
      </c>
      <c r="C8" s="67"/>
      <c r="D8" s="119">
        <f>E6-1</f>
        <v>45930</v>
      </c>
      <c r="E8" s="120">
        <v>2058821.3699999992</v>
      </c>
      <c r="F8" s="118" t="s">
        <v>52</v>
      </c>
      <c r="G8" s="106"/>
      <c r="H8" s="116"/>
      <c r="I8" s="116"/>
      <c r="J8" s="116"/>
      <c r="K8" s="194" t="s">
        <v>74</v>
      </c>
      <c r="L8" s="195"/>
      <c r="M8" s="196">
        <f>L8/$L$9</f>
        <v>0</v>
      </c>
      <c r="N8" s="130"/>
      <c r="O8" s="82"/>
    </row>
    <row r="9" spans="1:16" x14ac:dyDescent="0.25">
      <c r="A9" s="65"/>
      <c r="B9" s="115" t="s">
        <v>51</v>
      </c>
      <c r="C9" s="67"/>
      <c r="D9" s="119">
        <f>EOMONTH(D8,E7)</f>
        <v>53235</v>
      </c>
      <c r="E9" s="120">
        <v>753021.73</v>
      </c>
      <c r="F9" s="118" t="s">
        <v>52</v>
      </c>
      <c r="G9" s="106"/>
      <c r="H9" s="116"/>
      <c r="I9" s="116"/>
      <c r="J9" s="116"/>
      <c r="K9" s="197" t="s">
        <v>75</v>
      </c>
      <c r="L9" s="198">
        <v>8736.5</v>
      </c>
      <c r="M9" s="197"/>
      <c r="N9" s="130"/>
      <c r="O9" s="82"/>
    </row>
    <row r="10" spans="1:16" x14ac:dyDescent="0.25">
      <c r="A10" s="65"/>
      <c r="B10" s="115" t="s">
        <v>53</v>
      </c>
      <c r="C10" s="67"/>
      <c r="D10" s="116"/>
      <c r="E10" s="131">
        <f>M4</f>
        <v>0.31668288216104845</v>
      </c>
      <c r="F10" s="118"/>
      <c r="G10" s="106"/>
      <c r="H10" s="116"/>
      <c r="I10" s="116"/>
      <c r="J10" s="116"/>
      <c r="K10" s="116"/>
      <c r="L10" s="116"/>
      <c r="M10" s="132"/>
      <c r="N10" s="132"/>
      <c r="O10" s="83"/>
    </row>
    <row r="11" spans="1:16" x14ac:dyDescent="0.25">
      <c r="A11" s="65"/>
      <c r="B11" s="115" t="s">
        <v>54</v>
      </c>
      <c r="C11" s="67"/>
      <c r="D11" s="116"/>
      <c r="E11" s="133">
        <f>ROUND(E8*E10,2)</f>
        <v>651993.49</v>
      </c>
      <c r="F11" s="118" t="s">
        <v>52</v>
      </c>
      <c r="G11" s="106"/>
      <c r="H11" s="116"/>
      <c r="I11" s="116"/>
      <c r="J11" s="116"/>
      <c r="K11" s="116"/>
      <c r="L11" s="116"/>
      <c r="M11" s="132"/>
      <c r="N11" s="132"/>
      <c r="O11" s="83"/>
    </row>
    <row r="12" spans="1:16" x14ac:dyDescent="0.25">
      <c r="A12" s="65"/>
      <c r="B12" s="115" t="s">
        <v>55</v>
      </c>
      <c r="C12" s="67"/>
      <c r="D12" s="116"/>
      <c r="E12" s="133">
        <f>ROUND(E9*E10,2)</f>
        <v>238469.09</v>
      </c>
      <c r="F12" s="118" t="s">
        <v>52</v>
      </c>
      <c r="G12" s="106"/>
      <c r="H12" s="116"/>
      <c r="I12" s="116"/>
      <c r="J12" s="116"/>
      <c r="K12" s="134"/>
      <c r="L12" s="134"/>
      <c r="M12" s="130"/>
      <c r="N12" s="130"/>
      <c r="O12" s="82"/>
      <c r="P12" s="83"/>
    </row>
    <row r="13" spans="1:16" x14ac:dyDescent="0.25">
      <c r="A13" s="65"/>
      <c r="B13" s="123" t="s">
        <v>76</v>
      </c>
      <c r="C13" s="124"/>
      <c r="D13" s="125"/>
      <c r="E13" s="126">
        <v>5.8000000000000003E-2</v>
      </c>
      <c r="F13" s="127"/>
      <c r="G13" s="106"/>
      <c r="H13" s="116"/>
      <c r="I13" s="116"/>
      <c r="J13" s="116"/>
      <c r="K13" s="183"/>
      <c r="L13" s="183"/>
      <c r="N13" s="130"/>
      <c r="O13" s="82"/>
      <c r="P13" s="83"/>
    </row>
    <row r="14" spans="1:16" x14ac:dyDescent="0.25">
      <c r="A14" s="65"/>
      <c r="B14" s="117"/>
      <c r="C14" s="67"/>
      <c r="D14" s="116"/>
      <c r="E14" s="135"/>
      <c r="F14" s="117"/>
      <c r="G14" s="106"/>
      <c r="H14" s="116"/>
      <c r="I14" s="116"/>
      <c r="J14" s="116"/>
      <c r="K14" s="184"/>
      <c r="L14" s="185"/>
      <c r="M14" s="186"/>
      <c r="N14" s="130"/>
      <c r="O14" s="82"/>
      <c r="P14" s="83"/>
    </row>
    <row r="15" spans="1:16" x14ac:dyDescent="0.25">
      <c r="B15" s="116"/>
      <c r="C15" s="116"/>
      <c r="D15" s="116"/>
      <c r="E15" s="116"/>
      <c r="F15" s="116"/>
      <c r="G15" s="116"/>
      <c r="H15" s="116"/>
      <c r="I15" s="116"/>
      <c r="J15" s="116"/>
      <c r="K15" s="134"/>
      <c r="L15" s="185"/>
      <c r="M15" s="187"/>
      <c r="N15" s="130"/>
      <c r="O15" s="82"/>
      <c r="P15" s="83"/>
    </row>
    <row r="16" spans="1:16" ht="15.75" thickBot="1" x14ac:dyDescent="0.3">
      <c r="A16" s="77" t="s">
        <v>56</v>
      </c>
      <c r="B16" s="136" t="s">
        <v>57</v>
      </c>
      <c r="C16" s="136" t="s">
        <v>58</v>
      </c>
      <c r="D16" s="136" t="s">
        <v>59</v>
      </c>
      <c r="E16" s="136" t="s">
        <v>60</v>
      </c>
      <c r="F16" s="136" t="s">
        <v>61</v>
      </c>
      <c r="G16" s="136" t="s">
        <v>62</v>
      </c>
      <c r="H16" s="116"/>
      <c r="I16" s="116"/>
      <c r="J16" s="116"/>
      <c r="K16" s="134"/>
      <c r="L16" s="185"/>
      <c r="M16" s="187"/>
      <c r="N16" s="130"/>
      <c r="O16" s="82"/>
      <c r="P16" s="83"/>
    </row>
    <row r="17" spans="1:16" x14ac:dyDescent="0.25">
      <c r="A17" s="78">
        <f>IF(B17="","",E6)</f>
        <v>45931</v>
      </c>
      <c r="B17" s="67">
        <f>IF(E7&gt;0,1,"")</f>
        <v>1</v>
      </c>
      <c r="C17" s="109">
        <f>IF(B17="","",E11)</f>
        <v>651993.49</v>
      </c>
      <c r="D17" s="137">
        <f>IF(B17="","",IPMT($E$13/12,B17,$E$7,-$E$11,$E$12,0))</f>
        <v>3151.3018683333335</v>
      </c>
      <c r="E17" s="137">
        <f>IF(B17="","",PPMT($E$13/12,B17,$E$7,-$E$11,$E$12,0))</f>
        <v>916.40163120472232</v>
      </c>
      <c r="F17" s="137">
        <f>IF(B17="","",SUM(D17:E17))</f>
        <v>4067.7034995380559</v>
      </c>
      <c r="G17" s="109">
        <f>IF(B17="","",SUM(C17)-SUM(E17))</f>
        <v>651077.08836879523</v>
      </c>
      <c r="H17" s="116"/>
      <c r="I17" s="116"/>
      <c r="J17" s="116"/>
      <c r="K17" s="134"/>
      <c r="L17" s="185"/>
      <c r="M17" s="187"/>
      <c r="N17" s="130"/>
      <c r="O17" s="82"/>
      <c r="P17" s="83"/>
    </row>
    <row r="18" spans="1:16" x14ac:dyDescent="0.25">
      <c r="A18" s="78">
        <f>IF(B18="","",EDATE(A17,1))</f>
        <v>45962</v>
      </c>
      <c r="B18" s="72">
        <f>IF(B17="","",IF(SUM(B17)+1&lt;=$E$7,SUM(B17)+1,""))</f>
        <v>2</v>
      </c>
      <c r="C18" s="70">
        <f>IF(B18="","",G17)</f>
        <v>651077.08836879523</v>
      </c>
      <c r="D18" s="79">
        <f t="shared" ref="D18:D19" si="0">IF(B18="","",IPMT($E$13/12,B18,$E$7,-$E$11,$E$12,0))</f>
        <v>3146.8725937825111</v>
      </c>
      <c r="E18" s="79">
        <f t="shared" ref="E18:E19" si="1">IF(B18="","",PPMT($E$13/12,B18,$E$7,-$E$11,$E$12,0))</f>
        <v>920.83090575554525</v>
      </c>
      <c r="F18" s="79">
        <f t="shared" ref="F18:F19" si="2">IF(B18="","",SUM(D18:E18))</f>
        <v>4067.7034995380563</v>
      </c>
      <c r="G18" s="70">
        <f t="shared" ref="G18:G19" si="3">IF(B18="","",SUM(C18)-SUM(E18))</f>
        <v>650156.25746303971</v>
      </c>
      <c r="K18" s="134"/>
      <c r="L18" s="130"/>
      <c r="M18" s="187"/>
      <c r="N18" s="82"/>
      <c r="O18" s="82"/>
      <c r="P18" s="83"/>
    </row>
    <row r="19" spans="1:16" x14ac:dyDescent="0.25">
      <c r="A19" s="78">
        <f t="shared" ref="A19" si="4">IF(B19="","",EDATE(A18,1))</f>
        <v>45992</v>
      </c>
      <c r="B19" s="72">
        <f t="shared" ref="B19" si="5">IF(B18="","",IF(SUM(B18)+1&lt;=$E$7,SUM(B18)+1,""))</f>
        <v>3</v>
      </c>
      <c r="C19" s="70">
        <f t="shared" ref="C19" si="6">IF(B19="","",G18)</f>
        <v>650156.25746303971</v>
      </c>
      <c r="D19" s="79">
        <f t="shared" si="0"/>
        <v>3142.4219110713589</v>
      </c>
      <c r="E19" s="79">
        <f t="shared" si="1"/>
        <v>925.28158846669692</v>
      </c>
      <c r="F19" s="79">
        <f t="shared" si="2"/>
        <v>4067.7034995380559</v>
      </c>
      <c r="G19" s="70">
        <f t="shared" si="3"/>
        <v>649230.97587457299</v>
      </c>
      <c r="K19" s="129"/>
      <c r="L19" s="132"/>
      <c r="M19" s="129"/>
      <c r="N19" s="82"/>
      <c r="O19" s="82"/>
      <c r="P19" s="83"/>
    </row>
    <row r="20" spans="1:16" x14ac:dyDescent="0.25">
      <c r="A20" s="78">
        <f t="shared" ref="A20:A83" si="7">IF(B20="","",EDATE(A19,1))</f>
        <v>46023</v>
      </c>
      <c r="B20" s="72">
        <f t="shared" ref="B20:B83" si="8">IF(B19="","",IF(SUM(B19)+1&lt;=$E$7,SUM(B19)+1,""))</f>
        <v>4</v>
      </c>
      <c r="C20" s="70">
        <f t="shared" ref="C20:C83" si="9">IF(B20="","",G19)</f>
        <v>649230.97587457299</v>
      </c>
      <c r="D20" s="79">
        <f t="shared" ref="D20:D83" si="10">IF(B20="","",IPMT($E$13/12,B20,$E$7,-$E$11,$E$12,0))</f>
        <v>3137.9497167271034</v>
      </c>
      <c r="E20" s="79">
        <f t="shared" ref="E20:E83" si="11">IF(B20="","",PPMT($E$13/12,B20,$E$7,-$E$11,$E$12,0))</f>
        <v>929.75378281095243</v>
      </c>
      <c r="F20" s="79">
        <f t="shared" ref="F20:F83" si="12">IF(B20="","",SUM(D20:E20))</f>
        <v>4067.7034995380559</v>
      </c>
      <c r="G20" s="70">
        <f t="shared" ref="G20:G83" si="13">IF(B20="","",SUM(C20)-SUM(E20))</f>
        <v>648301.222091762</v>
      </c>
      <c r="K20" s="81"/>
      <c r="L20" s="81"/>
      <c r="M20" s="82"/>
      <c r="N20" s="82"/>
      <c r="O20" s="82"/>
      <c r="P20" s="83"/>
    </row>
    <row r="21" spans="1:16" x14ac:dyDescent="0.25">
      <c r="A21" s="78">
        <f t="shared" si="7"/>
        <v>46054</v>
      </c>
      <c r="B21" s="72">
        <f t="shared" si="8"/>
        <v>5</v>
      </c>
      <c r="C21" s="70">
        <f t="shared" si="9"/>
        <v>648301.222091762</v>
      </c>
      <c r="D21" s="79">
        <f t="shared" si="10"/>
        <v>3133.455906776851</v>
      </c>
      <c r="E21" s="79">
        <f t="shared" si="11"/>
        <v>934.2475927612054</v>
      </c>
      <c r="F21" s="79">
        <f t="shared" si="12"/>
        <v>4067.7034995380563</v>
      </c>
      <c r="G21" s="70">
        <f t="shared" si="13"/>
        <v>647366.97449900082</v>
      </c>
      <c r="K21" s="81"/>
      <c r="L21" s="81"/>
      <c r="M21" s="82"/>
      <c r="N21" s="82"/>
      <c r="O21" s="82"/>
      <c r="P21" s="83"/>
    </row>
    <row r="22" spans="1:16" x14ac:dyDescent="0.25">
      <c r="A22" s="78">
        <f t="shared" si="7"/>
        <v>46082</v>
      </c>
      <c r="B22" s="72">
        <f t="shared" si="8"/>
        <v>6</v>
      </c>
      <c r="C22" s="70">
        <f t="shared" si="9"/>
        <v>647366.97449900082</v>
      </c>
      <c r="D22" s="79">
        <f t="shared" si="10"/>
        <v>3128.9403767451713</v>
      </c>
      <c r="E22" s="79">
        <f t="shared" si="11"/>
        <v>938.76312279288447</v>
      </c>
      <c r="F22" s="79">
        <f t="shared" si="12"/>
        <v>4067.7034995380559</v>
      </c>
      <c r="G22" s="70">
        <f t="shared" si="13"/>
        <v>646428.21137620788</v>
      </c>
      <c r="K22" s="81"/>
      <c r="L22" s="81"/>
      <c r="M22" s="82"/>
      <c r="N22" s="82"/>
      <c r="O22" s="82"/>
      <c r="P22" s="83"/>
    </row>
    <row r="23" spans="1:16" x14ac:dyDescent="0.25">
      <c r="A23" s="78">
        <f t="shared" si="7"/>
        <v>46113</v>
      </c>
      <c r="B23" s="72">
        <f t="shared" si="8"/>
        <v>7</v>
      </c>
      <c r="C23" s="70">
        <f t="shared" si="9"/>
        <v>646428.21137620788</v>
      </c>
      <c r="D23" s="79">
        <f t="shared" si="10"/>
        <v>3124.4030216516721</v>
      </c>
      <c r="E23" s="79">
        <f t="shared" si="11"/>
        <v>943.30047788638365</v>
      </c>
      <c r="F23" s="79">
        <f t="shared" si="12"/>
        <v>4067.7034995380559</v>
      </c>
      <c r="G23" s="70">
        <f t="shared" si="13"/>
        <v>645484.91089832154</v>
      </c>
      <c r="K23" s="81"/>
      <c r="L23" s="81"/>
      <c r="M23" s="82"/>
      <c r="N23" s="82"/>
      <c r="O23" s="82"/>
      <c r="P23" s="83"/>
    </row>
    <row r="24" spans="1:16" x14ac:dyDescent="0.25">
      <c r="A24" s="78">
        <f t="shared" si="7"/>
        <v>46143</v>
      </c>
      <c r="B24" s="72">
        <f t="shared" si="8"/>
        <v>8</v>
      </c>
      <c r="C24" s="70">
        <f t="shared" si="9"/>
        <v>645484.91089832154</v>
      </c>
      <c r="D24" s="79">
        <f t="shared" si="10"/>
        <v>3119.843736008555</v>
      </c>
      <c r="E24" s="79">
        <f t="shared" si="11"/>
        <v>947.85976352950104</v>
      </c>
      <c r="F24" s="79">
        <f t="shared" si="12"/>
        <v>4067.7034995380559</v>
      </c>
      <c r="G24" s="70">
        <f t="shared" si="13"/>
        <v>644537.05113479204</v>
      </c>
      <c r="K24" s="81"/>
      <c r="L24" s="81"/>
      <c r="M24" s="82"/>
      <c r="N24" s="82"/>
      <c r="O24" s="82"/>
      <c r="P24" s="83"/>
    </row>
    <row r="25" spans="1:16" x14ac:dyDescent="0.25">
      <c r="A25" s="78">
        <f t="shared" si="7"/>
        <v>46174</v>
      </c>
      <c r="B25" s="72">
        <f t="shared" si="8"/>
        <v>9</v>
      </c>
      <c r="C25" s="70">
        <f t="shared" si="9"/>
        <v>644537.05113479204</v>
      </c>
      <c r="D25" s="79">
        <f t="shared" si="10"/>
        <v>3115.2624138181623</v>
      </c>
      <c r="E25" s="79">
        <f t="shared" si="11"/>
        <v>952.44108571989364</v>
      </c>
      <c r="F25" s="79">
        <f t="shared" si="12"/>
        <v>4067.7034995380559</v>
      </c>
      <c r="G25" s="70">
        <f t="shared" si="13"/>
        <v>643584.61004907219</v>
      </c>
      <c r="K25" s="81"/>
      <c r="L25" s="81"/>
      <c r="M25" s="82"/>
      <c r="N25" s="82"/>
      <c r="O25" s="82"/>
      <c r="P25" s="83"/>
    </row>
    <row r="26" spans="1:16" x14ac:dyDescent="0.25">
      <c r="A26" s="78">
        <f t="shared" si="7"/>
        <v>46204</v>
      </c>
      <c r="B26" s="72">
        <f t="shared" si="8"/>
        <v>10</v>
      </c>
      <c r="C26" s="70">
        <f t="shared" si="9"/>
        <v>643584.61004907219</v>
      </c>
      <c r="D26" s="79">
        <f t="shared" si="10"/>
        <v>3110.6589485705163</v>
      </c>
      <c r="E26" s="79">
        <f t="shared" si="11"/>
        <v>957.04455096753975</v>
      </c>
      <c r="F26" s="79">
        <f t="shared" si="12"/>
        <v>4067.7034995380559</v>
      </c>
      <c r="G26" s="70">
        <f t="shared" si="13"/>
        <v>642627.56549810467</v>
      </c>
      <c r="K26" s="81"/>
      <c r="L26" s="81"/>
      <c r="M26" s="82"/>
      <c r="N26" s="82"/>
      <c r="O26" s="82"/>
      <c r="P26" s="83"/>
    </row>
    <row r="27" spans="1:16" x14ac:dyDescent="0.25">
      <c r="A27" s="78">
        <f t="shared" si="7"/>
        <v>46235</v>
      </c>
      <c r="B27" s="72">
        <f t="shared" si="8"/>
        <v>11</v>
      </c>
      <c r="C27" s="70">
        <f t="shared" si="9"/>
        <v>642627.56549810467</v>
      </c>
      <c r="D27" s="79">
        <f t="shared" si="10"/>
        <v>3106.0332332408393</v>
      </c>
      <c r="E27" s="79">
        <f t="shared" si="11"/>
        <v>961.67026629721624</v>
      </c>
      <c r="F27" s="79">
        <f t="shared" si="12"/>
        <v>4067.7034995380554</v>
      </c>
      <c r="G27" s="70">
        <f t="shared" si="13"/>
        <v>641665.89523180749</v>
      </c>
    </row>
    <row r="28" spans="1:16" x14ac:dyDescent="0.25">
      <c r="A28" s="78">
        <f t="shared" si="7"/>
        <v>46266</v>
      </c>
      <c r="B28" s="72">
        <f t="shared" si="8"/>
        <v>12</v>
      </c>
      <c r="C28" s="70">
        <f t="shared" si="9"/>
        <v>641665.89523180749</v>
      </c>
      <c r="D28" s="79">
        <f t="shared" si="10"/>
        <v>3101.3851602870695</v>
      </c>
      <c r="E28" s="79">
        <f t="shared" si="11"/>
        <v>966.31833925098613</v>
      </c>
      <c r="F28" s="79">
        <f t="shared" si="12"/>
        <v>4067.7034995380554</v>
      </c>
      <c r="G28" s="70">
        <f t="shared" si="13"/>
        <v>640699.57689255651</v>
      </c>
    </row>
    <row r="29" spans="1:16" x14ac:dyDescent="0.25">
      <c r="A29" s="78">
        <f t="shared" si="7"/>
        <v>46296</v>
      </c>
      <c r="B29" s="72">
        <f t="shared" si="8"/>
        <v>13</v>
      </c>
      <c r="C29" s="70">
        <f t="shared" si="9"/>
        <v>640699.57689255651</v>
      </c>
      <c r="D29" s="79">
        <f t="shared" si="10"/>
        <v>3096.7146216473566</v>
      </c>
      <c r="E29" s="79">
        <f t="shared" si="11"/>
        <v>970.98887789069931</v>
      </c>
      <c r="F29" s="79">
        <f t="shared" si="12"/>
        <v>4067.7034995380559</v>
      </c>
      <c r="G29" s="70">
        <f t="shared" si="13"/>
        <v>639728.58801466576</v>
      </c>
    </row>
    <row r="30" spans="1:16" x14ac:dyDescent="0.25">
      <c r="A30" s="78">
        <f t="shared" si="7"/>
        <v>46327</v>
      </c>
      <c r="B30" s="72">
        <f t="shared" si="8"/>
        <v>14</v>
      </c>
      <c r="C30" s="70">
        <f t="shared" si="9"/>
        <v>639728.58801466576</v>
      </c>
      <c r="D30" s="79">
        <f t="shared" si="10"/>
        <v>3092.0215087375514</v>
      </c>
      <c r="E30" s="79">
        <f t="shared" si="11"/>
        <v>975.68199080050442</v>
      </c>
      <c r="F30" s="79">
        <f t="shared" si="12"/>
        <v>4067.7034995380559</v>
      </c>
      <c r="G30" s="70">
        <f t="shared" si="13"/>
        <v>638752.90602386522</v>
      </c>
    </row>
    <row r="31" spans="1:16" x14ac:dyDescent="0.25">
      <c r="A31" s="78">
        <f t="shared" si="7"/>
        <v>46357</v>
      </c>
      <c r="B31" s="72">
        <f t="shared" si="8"/>
        <v>15</v>
      </c>
      <c r="C31" s="70">
        <f t="shared" si="9"/>
        <v>638752.90602386522</v>
      </c>
      <c r="D31" s="79">
        <f t="shared" si="10"/>
        <v>3087.3057124486827</v>
      </c>
      <c r="E31" s="79">
        <f t="shared" si="11"/>
        <v>980.39778708937342</v>
      </c>
      <c r="F31" s="79">
        <f t="shared" si="12"/>
        <v>4067.7034995380563</v>
      </c>
      <c r="G31" s="70">
        <f t="shared" si="13"/>
        <v>637772.50823677587</v>
      </c>
    </row>
    <row r="32" spans="1:16" x14ac:dyDescent="0.25">
      <c r="A32" s="78">
        <f t="shared" si="7"/>
        <v>46388</v>
      </c>
      <c r="B32" s="72">
        <f t="shared" si="8"/>
        <v>16</v>
      </c>
      <c r="C32" s="70">
        <f t="shared" si="9"/>
        <v>637772.50823677587</v>
      </c>
      <c r="D32" s="79">
        <f t="shared" si="10"/>
        <v>3082.5671231444176</v>
      </c>
      <c r="E32" s="79">
        <f t="shared" si="11"/>
        <v>985.13637639363844</v>
      </c>
      <c r="F32" s="79">
        <f t="shared" si="12"/>
        <v>4067.7034995380559</v>
      </c>
      <c r="G32" s="70">
        <f t="shared" si="13"/>
        <v>636787.37186038226</v>
      </c>
    </row>
    <row r="33" spans="1:7" x14ac:dyDescent="0.25">
      <c r="A33" s="78">
        <f t="shared" si="7"/>
        <v>46419</v>
      </c>
      <c r="B33" s="72">
        <f t="shared" si="8"/>
        <v>17</v>
      </c>
      <c r="C33" s="70">
        <f t="shared" si="9"/>
        <v>636787.37186038226</v>
      </c>
      <c r="D33" s="79">
        <f t="shared" si="10"/>
        <v>3077.8056306585145</v>
      </c>
      <c r="E33" s="79">
        <f t="shared" si="11"/>
        <v>989.89786887954119</v>
      </c>
      <c r="F33" s="79">
        <f t="shared" si="12"/>
        <v>4067.7034995380554</v>
      </c>
      <c r="G33" s="70">
        <f t="shared" si="13"/>
        <v>635797.47399150277</v>
      </c>
    </row>
    <row r="34" spans="1:7" x14ac:dyDescent="0.25">
      <c r="A34" s="78">
        <f t="shared" si="7"/>
        <v>46447</v>
      </c>
      <c r="B34" s="72">
        <f t="shared" si="8"/>
        <v>18</v>
      </c>
      <c r="C34" s="70">
        <f t="shared" si="9"/>
        <v>635797.47399150277</v>
      </c>
      <c r="D34" s="79">
        <f t="shared" si="10"/>
        <v>3073.0211242922637</v>
      </c>
      <c r="E34" s="79">
        <f t="shared" si="11"/>
        <v>994.6823752457924</v>
      </c>
      <c r="F34" s="79">
        <f t="shared" si="12"/>
        <v>4067.7034995380563</v>
      </c>
      <c r="G34" s="70">
        <f t="shared" si="13"/>
        <v>634802.79161625693</v>
      </c>
    </row>
    <row r="35" spans="1:7" x14ac:dyDescent="0.25">
      <c r="A35" s="78">
        <f t="shared" si="7"/>
        <v>46478</v>
      </c>
      <c r="B35" s="72">
        <f t="shared" si="8"/>
        <v>19</v>
      </c>
      <c r="C35" s="70">
        <f t="shared" si="9"/>
        <v>634802.79161625693</v>
      </c>
      <c r="D35" s="79">
        <f t="shared" si="10"/>
        <v>3068.2134928119085</v>
      </c>
      <c r="E35" s="79">
        <f t="shared" si="11"/>
        <v>999.49000672614716</v>
      </c>
      <c r="F35" s="79">
        <f t="shared" si="12"/>
        <v>4067.7034995380554</v>
      </c>
      <c r="G35" s="70">
        <f t="shared" si="13"/>
        <v>633803.30160953081</v>
      </c>
    </row>
    <row r="36" spans="1:7" x14ac:dyDescent="0.25">
      <c r="A36" s="78">
        <f t="shared" si="7"/>
        <v>46508</v>
      </c>
      <c r="B36" s="72">
        <f t="shared" si="8"/>
        <v>20</v>
      </c>
      <c r="C36" s="70">
        <f t="shared" si="9"/>
        <v>633803.30160953081</v>
      </c>
      <c r="D36" s="79">
        <f t="shared" si="10"/>
        <v>3063.3826244460656</v>
      </c>
      <c r="E36" s="79">
        <f t="shared" si="11"/>
        <v>1004.32087509199</v>
      </c>
      <c r="F36" s="79">
        <f t="shared" si="12"/>
        <v>4067.7034995380554</v>
      </c>
      <c r="G36" s="70">
        <f t="shared" si="13"/>
        <v>632798.98073443887</v>
      </c>
    </row>
    <row r="37" spans="1:7" x14ac:dyDescent="0.25">
      <c r="A37" s="78">
        <f t="shared" si="7"/>
        <v>46539</v>
      </c>
      <c r="B37" s="72">
        <f t="shared" si="8"/>
        <v>21</v>
      </c>
      <c r="C37" s="70">
        <f t="shared" si="9"/>
        <v>632798.98073443887</v>
      </c>
      <c r="D37" s="79">
        <f t="shared" si="10"/>
        <v>3058.5284068831215</v>
      </c>
      <c r="E37" s="79">
        <f t="shared" si="11"/>
        <v>1009.1750926549347</v>
      </c>
      <c r="F37" s="79">
        <f t="shared" si="12"/>
        <v>4067.7034995380563</v>
      </c>
      <c r="G37" s="70">
        <f t="shared" si="13"/>
        <v>631789.80564178398</v>
      </c>
    </row>
    <row r="38" spans="1:7" x14ac:dyDescent="0.25">
      <c r="A38" s="78">
        <f t="shared" si="7"/>
        <v>46569</v>
      </c>
      <c r="B38" s="72">
        <f t="shared" si="8"/>
        <v>22</v>
      </c>
      <c r="C38" s="70">
        <f t="shared" si="9"/>
        <v>631789.80564178398</v>
      </c>
      <c r="D38" s="79">
        <f t="shared" si="10"/>
        <v>3053.6507272686222</v>
      </c>
      <c r="E38" s="79">
        <f t="shared" si="11"/>
        <v>1014.0527722694335</v>
      </c>
      <c r="F38" s="79">
        <f t="shared" si="12"/>
        <v>4067.7034995380554</v>
      </c>
      <c r="G38" s="70">
        <f t="shared" si="13"/>
        <v>630775.75286951452</v>
      </c>
    </row>
    <row r="39" spans="1:7" x14ac:dyDescent="0.25">
      <c r="A39" s="78">
        <f t="shared" si="7"/>
        <v>46600</v>
      </c>
      <c r="B39" s="72">
        <f t="shared" si="8"/>
        <v>23</v>
      </c>
      <c r="C39" s="70">
        <f t="shared" si="9"/>
        <v>630775.75286951452</v>
      </c>
      <c r="D39" s="79">
        <f t="shared" si="10"/>
        <v>3048.7494722026531</v>
      </c>
      <c r="E39" s="79">
        <f t="shared" si="11"/>
        <v>1018.9540273354025</v>
      </c>
      <c r="F39" s="79">
        <f t="shared" si="12"/>
        <v>4067.7034995380554</v>
      </c>
      <c r="G39" s="70">
        <f t="shared" si="13"/>
        <v>629756.79884217912</v>
      </c>
    </row>
    <row r="40" spans="1:7" x14ac:dyDescent="0.25">
      <c r="A40" s="78">
        <f t="shared" si="7"/>
        <v>46631</v>
      </c>
      <c r="B40" s="72">
        <f t="shared" si="8"/>
        <v>24</v>
      </c>
      <c r="C40" s="70">
        <f t="shared" si="9"/>
        <v>629756.79884217912</v>
      </c>
      <c r="D40" s="79">
        <f t="shared" si="10"/>
        <v>3043.8245277371989</v>
      </c>
      <c r="E40" s="79">
        <f t="shared" si="11"/>
        <v>1023.878971800857</v>
      </c>
      <c r="F40" s="79">
        <f t="shared" si="12"/>
        <v>4067.7034995380559</v>
      </c>
      <c r="G40" s="70">
        <f t="shared" si="13"/>
        <v>628732.91987037822</v>
      </c>
    </row>
    <row r="41" spans="1:7" x14ac:dyDescent="0.25">
      <c r="A41" s="78">
        <f t="shared" si="7"/>
        <v>46661</v>
      </c>
      <c r="B41" s="72">
        <f t="shared" si="8"/>
        <v>25</v>
      </c>
      <c r="C41" s="70">
        <f t="shared" si="9"/>
        <v>628732.91987037822</v>
      </c>
      <c r="D41" s="79">
        <f t="shared" si="10"/>
        <v>3038.8757793734949</v>
      </c>
      <c r="E41" s="79">
        <f t="shared" si="11"/>
        <v>1028.827720164561</v>
      </c>
      <c r="F41" s="79">
        <f t="shared" si="12"/>
        <v>4067.7034995380559</v>
      </c>
      <c r="G41" s="70">
        <f t="shared" si="13"/>
        <v>627704.09215021366</v>
      </c>
    </row>
    <row r="42" spans="1:7" x14ac:dyDescent="0.25">
      <c r="A42" s="78">
        <f t="shared" si="7"/>
        <v>46692</v>
      </c>
      <c r="B42" s="72">
        <f t="shared" si="8"/>
        <v>26</v>
      </c>
      <c r="C42" s="70">
        <f t="shared" si="9"/>
        <v>627704.09215021366</v>
      </c>
      <c r="D42" s="79">
        <f t="shared" si="10"/>
        <v>3033.9031120593663</v>
      </c>
      <c r="E42" s="79">
        <f t="shared" si="11"/>
        <v>1033.8003874786898</v>
      </c>
      <c r="F42" s="79">
        <f t="shared" si="12"/>
        <v>4067.7034995380563</v>
      </c>
      <c r="G42" s="70">
        <f t="shared" si="13"/>
        <v>626670.291762735</v>
      </c>
    </row>
    <row r="43" spans="1:7" x14ac:dyDescent="0.25">
      <c r="A43" s="78">
        <f t="shared" si="7"/>
        <v>46722</v>
      </c>
      <c r="B43" s="72">
        <f t="shared" si="8"/>
        <v>27</v>
      </c>
      <c r="C43" s="70">
        <f t="shared" si="9"/>
        <v>626670.291762735</v>
      </c>
      <c r="D43" s="79">
        <f t="shared" si="10"/>
        <v>3028.906410186552</v>
      </c>
      <c r="E43" s="79">
        <f t="shared" si="11"/>
        <v>1038.7970893515035</v>
      </c>
      <c r="F43" s="79">
        <f t="shared" si="12"/>
        <v>4067.7034995380554</v>
      </c>
      <c r="G43" s="70">
        <f t="shared" si="13"/>
        <v>625631.49467338354</v>
      </c>
    </row>
    <row r="44" spans="1:7" x14ac:dyDescent="0.25">
      <c r="A44" s="78">
        <f t="shared" si="7"/>
        <v>46753</v>
      </c>
      <c r="B44" s="72">
        <f t="shared" si="8"/>
        <v>28</v>
      </c>
      <c r="C44" s="70">
        <f t="shared" si="9"/>
        <v>625631.49467338354</v>
      </c>
      <c r="D44" s="79">
        <f t="shared" si="10"/>
        <v>3023.8855575880207</v>
      </c>
      <c r="E44" s="79">
        <f t="shared" si="11"/>
        <v>1043.8179419500357</v>
      </c>
      <c r="F44" s="79">
        <f t="shared" si="12"/>
        <v>4067.7034995380563</v>
      </c>
      <c r="G44" s="70">
        <f t="shared" si="13"/>
        <v>624587.67673143349</v>
      </c>
    </row>
    <row r="45" spans="1:7" x14ac:dyDescent="0.25">
      <c r="A45" s="78">
        <f t="shared" si="7"/>
        <v>46784</v>
      </c>
      <c r="B45" s="72">
        <f t="shared" si="8"/>
        <v>29</v>
      </c>
      <c r="C45" s="70">
        <f t="shared" si="9"/>
        <v>624587.67673143349</v>
      </c>
      <c r="D45" s="79">
        <f t="shared" si="10"/>
        <v>3018.840437535262</v>
      </c>
      <c r="E45" s="79">
        <f t="shared" si="11"/>
        <v>1048.8630620027941</v>
      </c>
      <c r="F45" s="79">
        <f t="shared" si="12"/>
        <v>4067.7034995380563</v>
      </c>
      <c r="G45" s="70">
        <f t="shared" si="13"/>
        <v>623538.81366943067</v>
      </c>
    </row>
    <row r="46" spans="1:7" x14ac:dyDescent="0.25">
      <c r="A46" s="78">
        <f t="shared" si="7"/>
        <v>46813</v>
      </c>
      <c r="B46" s="72">
        <f t="shared" si="8"/>
        <v>30</v>
      </c>
      <c r="C46" s="70">
        <f t="shared" si="9"/>
        <v>623538.81366943067</v>
      </c>
      <c r="D46" s="79">
        <f t="shared" si="10"/>
        <v>3013.7709327355819</v>
      </c>
      <c r="E46" s="79">
        <f t="shared" si="11"/>
        <v>1053.9325668024744</v>
      </c>
      <c r="F46" s="79">
        <f t="shared" si="12"/>
        <v>4067.7034995380563</v>
      </c>
      <c r="G46" s="70">
        <f t="shared" si="13"/>
        <v>622484.88110262819</v>
      </c>
    </row>
    <row r="47" spans="1:7" x14ac:dyDescent="0.25">
      <c r="A47" s="78">
        <f t="shared" si="7"/>
        <v>46844</v>
      </c>
      <c r="B47" s="72">
        <f t="shared" si="8"/>
        <v>31</v>
      </c>
      <c r="C47" s="70">
        <f t="shared" si="9"/>
        <v>622484.88110262819</v>
      </c>
      <c r="D47" s="79">
        <f t="shared" si="10"/>
        <v>3008.6769253293696</v>
      </c>
      <c r="E47" s="79">
        <f t="shared" si="11"/>
        <v>1059.0265742086863</v>
      </c>
      <c r="F47" s="79">
        <f t="shared" si="12"/>
        <v>4067.7034995380559</v>
      </c>
      <c r="G47" s="70">
        <f t="shared" si="13"/>
        <v>621425.85452841956</v>
      </c>
    </row>
    <row r="48" spans="1:7" x14ac:dyDescent="0.25">
      <c r="A48" s="78">
        <f t="shared" si="7"/>
        <v>46874</v>
      </c>
      <c r="B48" s="72">
        <f t="shared" si="8"/>
        <v>32</v>
      </c>
      <c r="C48" s="70">
        <f t="shared" si="9"/>
        <v>621425.85452841956</v>
      </c>
      <c r="D48" s="79">
        <f t="shared" si="10"/>
        <v>3003.5582968873609</v>
      </c>
      <c r="E48" s="79">
        <f t="shared" si="11"/>
        <v>1064.145202650695</v>
      </c>
      <c r="F48" s="79">
        <f t="shared" si="12"/>
        <v>4067.7034995380559</v>
      </c>
      <c r="G48" s="70">
        <f t="shared" si="13"/>
        <v>620361.70932576887</v>
      </c>
    </row>
    <row r="49" spans="1:7" x14ac:dyDescent="0.25">
      <c r="A49" s="78">
        <f t="shared" si="7"/>
        <v>46905</v>
      </c>
      <c r="B49" s="72">
        <f t="shared" si="8"/>
        <v>33</v>
      </c>
      <c r="C49" s="70">
        <f t="shared" si="9"/>
        <v>620361.70932576887</v>
      </c>
      <c r="D49" s="79">
        <f t="shared" si="10"/>
        <v>2998.4149284078831</v>
      </c>
      <c r="E49" s="79">
        <f t="shared" si="11"/>
        <v>1069.2885711301733</v>
      </c>
      <c r="F49" s="79">
        <f t="shared" si="12"/>
        <v>4067.7034995380563</v>
      </c>
      <c r="G49" s="70">
        <f t="shared" si="13"/>
        <v>619292.42075463873</v>
      </c>
    </row>
    <row r="50" spans="1:7" x14ac:dyDescent="0.25">
      <c r="A50" s="78">
        <f t="shared" si="7"/>
        <v>46935</v>
      </c>
      <c r="B50" s="72">
        <f t="shared" si="8"/>
        <v>34</v>
      </c>
      <c r="C50" s="70">
        <f t="shared" si="9"/>
        <v>619292.42075463873</v>
      </c>
      <c r="D50" s="79">
        <f t="shared" si="10"/>
        <v>2993.2467003140869</v>
      </c>
      <c r="E50" s="79">
        <f t="shared" si="11"/>
        <v>1074.4567992239693</v>
      </c>
      <c r="F50" s="79">
        <f t="shared" si="12"/>
        <v>4067.7034995380563</v>
      </c>
      <c r="G50" s="70">
        <f t="shared" si="13"/>
        <v>618217.96395541471</v>
      </c>
    </row>
    <row r="51" spans="1:7" x14ac:dyDescent="0.25">
      <c r="A51" s="78">
        <f t="shared" si="7"/>
        <v>46966</v>
      </c>
      <c r="B51" s="72">
        <f t="shared" si="8"/>
        <v>35</v>
      </c>
      <c r="C51" s="70">
        <f t="shared" si="9"/>
        <v>618217.96395541471</v>
      </c>
      <c r="D51" s="79">
        <f t="shared" si="10"/>
        <v>2988.0534924511708</v>
      </c>
      <c r="E51" s="79">
        <f t="shared" si="11"/>
        <v>1079.6500070868851</v>
      </c>
      <c r="F51" s="79">
        <f t="shared" si="12"/>
        <v>4067.7034995380559</v>
      </c>
      <c r="G51" s="70">
        <f t="shared" si="13"/>
        <v>617138.31394832779</v>
      </c>
    </row>
    <row r="52" spans="1:7" x14ac:dyDescent="0.25">
      <c r="A52" s="78">
        <f t="shared" si="7"/>
        <v>46997</v>
      </c>
      <c r="B52" s="72">
        <f t="shared" si="8"/>
        <v>36</v>
      </c>
      <c r="C52" s="70">
        <f t="shared" si="9"/>
        <v>617138.31394832779</v>
      </c>
      <c r="D52" s="79">
        <f t="shared" si="10"/>
        <v>2982.8351840835844</v>
      </c>
      <c r="E52" s="79">
        <f t="shared" si="11"/>
        <v>1084.8683154544717</v>
      </c>
      <c r="F52" s="79">
        <f t="shared" si="12"/>
        <v>4067.7034995380563</v>
      </c>
      <c r="G52" s="70">
        <f t="shared" si="13"/>
        <v>616053.44563287334</v>
      </c>
    </row>
    <row r="53" spans="1:7" x14ac:dyDescent="0.25">
      <c r="A53" s="78">
        <f t="shared" si="7"/>
        <v>47027</v>
      </c>
      <c r="B53" s="72">
        <f t="shared" si="8"/>
        <v>37</v>
      </c>
      <c r="C53" s="70">
        <f t="shared" si="9"/>
        <v>616053.44563287334</v>
      </c>
      <c r="D53" s="79">
        <f t="shared" si="10"/>
        <v>2977.5916538922211</v>
      </c>
      <c r="E53" s="79">
        <f t="shared" si="11"/>
        <v>1090.111845645835</v>
      </c>
      <c r="F53" s="79">
        <f t="shared" si="12"/>
        <v>4067.7034995380563</v>
      </c>
      <c r="G53" s="70">
        <f t="shared" si="13"/>
        <v>614963.33378722752</v>
      </c>
    </row>
    <row r="54" spans="1:7" x14ac:dyDescent="0.25">
      <c r="A54" s="78">
        <f t="shared" si="7"/>
        <v>47058</v>
      </c>
      <c r="B54" s="72">
        <f t="shared" si="8"/>
        <v>38</v>
      </c>
      <c r="C54" s="70">
        <f t="shared" si="9"/>
        <v>614963.33378722752</v>
      </c>
      <c r="D54" s="79">
        <f t="shared" si="10"/>
        <v>2972.3227799715996</v>
      </c>
      <c r="E54" s="79">
        <f t="shared" si="11"/>
        <v>1095.3807195664565</v>
      </c>
      <c r="F54" s="79">
        <f t="shared" si="12"/>
        <v>4067.7034995380563</v>
      </c>
      <c r="G54" s="70">
        <f t="shared" si="13"/>
        <v>613867.95306766103</v>
      </c>
    </row>
    <row r="55" spans="1:7" x14ac:dyDescent="0.25">
      <c r="A55" s="78">
        <f t="shared" si="7"/>
        <v>47088</v>
      </c>
      <c r="B55" s="72">
        <f t="shared" si="8"/>
        <v>39</v>
      </c>
      <c r="C55" s="70">
        <f t="shared" si="9"/>
        <v>613867.95306766103</v>
      </c>
      <c r="D55" s="79">
        <f t="shared" si="10"/>
        <v>2967.0284398270283</v>
      </c>
      <c r="E55" s="79">
        <f t="shared" si="11"/>
        <v>1100.6750597110276</v>
      </c>
      <c r="F55" s="79">
        <f t="shared" si="12"/>
        <v>4067.7034995380559</v>
      </c>
      <c r="G55" s="70">
        <f t="shared" si="13"/>
        <v>612767.27800795005</v>
      </c>
    </row>
    <row r="56" spans="1:7" x14ac:dyDescent="0.25">
      <c r="A56" s="78">
        <f t="shared" si="7"/>
        <v>47119</v>
      </c>
      <c r="B56" s="72">
        <f t="shared" si="8"/>
        <v>40</v>
      </c>
      <c r="C56" s="70">
        <f t="shared" si="9"/>
        <v>612767.27800795005</v>
      </c>
      <c r="D56" s="79">
        <f t="shared" si="10"/>
        <v>2961.7085103717582</v>
      </c>
      <c r="E56" s="79">
        <f t="shared" si="11"/>
        <v>1105.9949891662977</v>
      </c>
      <c r="F56" s="79">
        <f t="shared" si="12"/>
        <v>4067.7034995380559</v>
      </c>
      <c r="G56" s="70">
        <f t="shared" si="13"/>
        <v>611661.28301878378</v>
      </c>
    </row>
    <row r="57" spans="1:7" x14ac:dyDescent="0.25">
      <c r="A57" s="78">
        <f t="shared" si="7"/>
        <v>47150</v>
      </c>
      <c r="B57" s="72">
        <f t="shared" si="8"/>
        <v>41</v>
      </c>
      <c r="C57" s="70">
        <f t="shared" si="9"/>
        <v>611661.28301878378</v>
      </c>
      <c r="D57" s="79">
        <f t="shared" si="10"/>
        <v>2956.362867924121</v>
      </c>
      <c r="E57" s="79">
        <f t="shared" si="11"/>
        <v>1111.3406316139349</v>
      </c>
      <c r="F57" s="79">
        <f t="shared" si="12"/>
        <v>4067.7034995380559</v>
      </c>
      <c r="G57" s="70">
        <f t="shared" si="13"/>
        <v>610549.94238716981</v>
      </c>
    </row>
    <row r="58" spans="1:7" x14ac:dyDescent="0.25">
      <c r="A58" s="78">
        <f t="shared" si="7"/>
        <v>47178</v>
      </c>
      <c r="B58" s="72">
        <f t="shared" si="8"/>
        <v>42</v>
      </c>
      <c r="C58" s="70">
        <f t="shared" si="9"/>
        <v>610549.94238716981</v>
      </c>
      <c r="D58" s="79">
        <f t="shared" si="10"/>
        <v>2950.9913882046535</v>
      </c>
      <c r="E58" s="79">
        <f t="shared" si="11"/>
        <v>1116.7121113334022</v>
      </c>
      <c r="F58" s="79">
        <f t="shared" si="12"/>
        <v>4067.7034995380554</v>
      </c>
      <c r="G58" s="70">
        <f t="shared" si="13"/>
        <v>609433.23027583642</v>
      </c>
    </row>
    <row r="59" spans="1:7" x14ac:dyDescent="0.25">
      <c r="A59" s="78">
        <f t="shared" si="7"/>
        <v>47209</v>
      </c>
      <c r="B59" s="72">
        <f t="shared" si="8"/>
        <v>43</v>
      </c>
      <c r="C59" s="70">
        <f t="shared" si="9"/>
        <v>609433.23027583642</v>
      </c>
      <c r="D59" s="79">
        <f t="shared" si="10"/>
        <v>2945.5939463332088</v>
      </c>
      <c r="E59" s="79">
        <f t="shared" si="11"/>
        <v>1122.1095532048469</v>
      </c>
      <c r="F59" s="79">
        <f t="shared" si="12"/>
        <v>4067.7034995380554</v>
      </c>
      <c r="G59" s="70">
        <f t="shared" si="13"/>
        <v>608311.12072263157</v>
      </c>
    </row>
    <row r="60" spans="1:7" x14ac:dyDescent="0.25">
      <c r="A60" s="78">
        <f t="shared" si="7"/>
        <v>47239</v>
      </c>
      <c r="B60" s="72">
        <f t="shared" si="8"/>
        <v>44</v>
      </c>
      <c r="C60" s="70">
        <f t="shared" si="9"/>
        <v>608311.12072263157</v>
      </c>
      <c r="D60" s="79">
        <f t="shared" si="10"/>
        <v>2940.1704168260521</v>
      </c>
      <c r="E60" s="79">
        <f t="shared" si="11"/>
        <v>1127.5330827120035</v>
      </c>
      <c r="F60" s="79">
        <f t="shared" si="12"/>
        <v>4067.7034995380554</v>
      </c>
      <c r="G60" s="70">
        <f t="shared" si="13"/>
        <v>607183.5876399196</v>
      </c>
    </row>
    <row r="61" spans="1:7" x14ac:dyDescent="0.25">
      <c r="A61" s="78">
        <f t="shared" si="7"/>
        <v>47270</v>
      </c>
      <c r="B61" s="72">
        <f t="shared" si="8"/>
        <v>45</v>
      </c>
      <c r="C61" s="70">
        <f t="shared" si="9"/>
        <v>607183.5876399196</v>
      </c>
      <c r="D61" s="79">
        <f t="shared" si="10"/>
        <v>2934.7206735929444</v>
      </c>
      <c r="E61" s="79">
        <f t="shared" si="11"/>
        <v>1132.9828259451117</v>
      </c>
      <c r="F61" s="79">
        <f t="shared" si="12"/>
        <v>4067.7034995380563</v>
      </c>
      <c r="G61" s="70">
        <f t="shared" si="13"/>
        <v>606050.60481397447</v>
      </c>
    </row>
    <row r="62" spans="1:7" x14ac:dyDescent="0.25">
      <c r="A62" s="78">
        <f t="shared" si="7"/>
        <v>47300</v>
      </c>
      <c r="B62" s="72">
        <f t="shared" si="8"/>
        <v>46</v>
      </c>
      <c r="C62" s="70">
        <f t="shared" si="9"/>
        <v>606050.60481397447</v>
      </c>
      <c r="D62" s="79">
        <f t="shared" si="10"/>
        <v>2929.2445899342097</v>
      </c>
      <c r="E62" s="79">
        <f t="shared" si="11"/>
        <v>1138.4589096038462</v>
      </c>
      <c r="F62" s="79">
        <f t="shared" si="12"/>
        <v>4067.7034995380559</v>
      </c>
      <c r="G62" s="70">
        <f t="shared" si="13"/>
        <v>604912.14590437058</v>
      </c>
    </row>
    <row r="63" spans="1:7" x14ac:dyDescent="0.25">
      <c r="A63" s="78">
        <f t="shared" si="7"/>
        <v>47331</v>
      </c>
      <c r="B63" s="72">
        <f t="shared" si="8"/>
        <v>47</v>
      </c>
      <c r="C63" s="70">
        <f t="shared" si="9"/>
        <v>604912.14590437058</v>
      </c>
      <c r="D63" s="79">
        <f t="shared" si="10"/>
        <v>2923.7420385377909</v>
      </c>
      <c r="E63" s="79">
        <f t="shared" si="11"/>
        <v>1143.961461000265</v>
      </c>
      <c r="F63" s="79">
        <f t="shared" si="12"/>
        <v>4067.7034995380559</v>
      </c>
      <c r="G63" s="70">
        <f t="shared" si="13"/>
        <v>603768.18444337032</v>
      </c>
    </row>
    <row r="64" spans="1:7" x14ac:dyDescent="0.25">
      <c r="A64" s="78">
        <f t="shared" si="7"/>
        <v>47362</v>
      </c>
      <c r="B64" s="72">
        <f t="shared" si="8"/>
        <v>48</v>
      </c>
      <c r="C64" s="70">
        <f t="shared" si="9"/>
        <v>603768.18444337032</v>
      </c>
      <c r="D64" s="79">
        <f t="shared" si="10"/>
        <v>2918.2128914762893</v>
      </c>
      <c r="E64" s="79">
        <f t="shared" si="11"/>
        <v>1149.4906080617664</v>
      </c>
      <c r="F64" s="79">
        <f t="shared" si="12"/>
        <v>4067.7034995380554</v>
      </c>
      <c r="G64" s="70">
        <f t="shared" si="13"/>
        <v>602618.69383530854</v>
      </c>
    </row>
    <row r="65" spans="1:7" x14ac:dyDescent="0.25">
      <c r="A65" s="78">
        <f t="shared" si="7"/>
        <v>47392</v>
      </c>
      <c r="B65" s="72">
        <f t="shared" si="8"/>
        <v>49</v>
      </c>
      <c r="C65" s="70">
        <f t="shared" si="9"/>
        <v>602618.69383530854</v>
      </c>
      <c r="D65" s="79">
        <f t="shared" si="10"/>
        <v>2912.6570202039907</v>
      </c>
      <c r="E65" s="79">
        <f t="shared" si="11"/>
        <v>1155.0464793340648</v>
      </c>
      <c r="F65" s="79">
        <f t="shared" si="12"/>
        <v>4067.7034995380554</v>
      </c>
      <c r="G65" s="70">
        <f t="shared" si="13"/>
        <v>601463.64735597454</v>
      </c>
    </row>
    <row r="66" spans="1:7" x14ac:dyDescent="0.25">
      <c r="A66" s="78">
        <f t="shared" si="7"/>
        <v>47423</v>
      </c>
      <c r="B66" s="72">
        <f t="shared" si="8"/>
        <v>50</v>
      </c>
      <c r="C66" s="70">
        <f t="shared" si="9"/>
        <v>601463.64735597454</v>
      </c>
      <c r="D66" s="79">
        <f t="shared" si="10"/>
        <v>2907.0742955538767</v>
      </c>
      <c r="E66" s="79">
        <f t="shared" si="11"/>
        <v>1160.6292039841792</v>
      </c>
      <c r="F66" s="79">
        <f t="shared" si="12"/>
        <v>4067.7034995380559</v>
      </c>
      <c r="G66" s="70">
        <f t="shared" si="13"/>
        <v>600303.01815199037</v>
      </c>
    </row>
    <row r="67" spans="1:7" x14ac:dyDescent="0.25">
      <c r="A67" s="78">
        <f t="shared" si="7"/>
        <v>47453</v>
      </c>
      <c r="B67" s="72">
        <f t="shared" si="8"/>
        <v>51</v>
      </c>
      <c r="C67" s="70">
        <f t="shared" si="9"/>
        <v>600303.01815199037</v>
      </c>
      <c r="D67" s="79">
        <f t="shared" si="10"/>
        <v>2901.4645877346197</v>
      </c>
      <c r="E67" s="79">
        <f t="shared" si="11"/>
        <v>1166.2389118034364</v>
      </c>
      <c r="F67" s="79">
        <f t="shared" si="12"/>
        <v>4067.7034995380563</v>
      </c>
      <c r="G67" s="70">
        <f t="shared" si="13"/>
        <v>599136.77924018691</v>
      </c>
    </row>
    <row r="68" spans="1:7" x14ac:dyDescent="0.25">
      <c r="A68" s="78">
        <f t="shared" si="7"/>
        <v>47484</v>
      </c>
      <c r="B68" s="72">
        <f t="shared" si="8"/>
        <v>52</v>
      </c>
      <c r="C68" s="70">
        <f t="shared" si="9"/>
        <v>599136.77924018691</v>
      </c>
      <c r="D68" s="79">
        <f t="shared" si="10"/>
        <v>2895.8277663275703</v>
      </c>
      <c r="E68" s="79">
        <f t="shared" si="11"/>
        <v>1171.8757332104863</v>
      </c>
      <c r="F68" s="79">
        <f t="shared" si="12"/>
        <v>4067.7034995380563</v>
      </c>
      <c r="G68" s="70">
        <f t="shared" si="13"/>
        <v>597964.90350697644</v>
      </c>
    </row>
    <row r="69" spans="1:7" x14ac:dyDescent="0.25">
      <c r="A69" s="78">
        <f t="shared" si="7"/>
        <v>47515</v>
      </c>
      <c r="B69" s="72">
        <f t="shared" si="8"/>
        <v>53</v>
      </c>
      <c r="C69" s="70">
        <f t="shared" si="9"/>
        <v>597964.90350697644</v>
      </c>
      <c r="D69" s="79">
        <f t="shared" si="10"/>
        <v>2890.1637002837183</v>
      </c>
      <c r="E69" s="79">
        <f t="shared" si="11"/>
        <v>1177.5397992543369</v>
      </c>
      <c r="F69" s="79">
        <f t="shared" si="12"/>
        <v>4067.7034995380554</v>
      </c>
      <c r="G69" s="70">
        <f t="shared" si="13"/>
        <v>596787.36370772205</v>
      </c>
    </row>
    <row r="70" spans="1:7" x14ac:dyDescent="0.25">
      <c r="A70" s="78">
        <f t="shared" si="7"/>
        <v>47543</v>
      </c>
      <c r="B70" s="72">
        <f t="shared" si="8"/>
        <v>54</v>
      </c>
      <c r="C70" s="70">
        <f t="shared" si="9"/>
        <v>596787.36370772205</v>
      </c>
      <c r="D70" s="79">
        <f t="shared" si="10"/>
        <v>2884.4722579206564</v>
      </c>
      <c r="E70" s="79">
        <f t="shared" si="11"/>
        <v>1183.2312416173997</v>
      </c>
      <c r="F70" s="79">
        <f t="shared" si="12"/>
        <v>4067.7034995380563</v>
      </c>
      <c r="G70" s="70">
        <f t="shared" si="13"/>
        <v>595604.1324661047</v>
      </c>
    </row>
    <row r="71" spans="1:7" x14ac:dyDescent="0.25">
      <c r="A71" s="78">
        <f t="shared" si="7"/>
        <v>47574</v>
      </c>
      <c r="B71" s="72">
        <f t="shared" si="8"/>
        <v>55</v>
      </c>
      <c r="C71" s="70">
        <f t="shared" si="9"/>
        <v>595604.1324661047</v>
      </c>
      <c r="D71" s="79">
        <f t="shared" si="10"/>
        <v>2878.7533069195056</v>
      </c>
      <c r="E71" s="79">
        <f t="shared" si="11"/>
        <v>1188.9501926185505</v>
      </c>
      <c r="F71" s="79">
        <f t="shared" si="12"/>
        <v>4067.7034995380563</v>
      </c>
      <c r="G71" s="70">
        <f t="shared" si="13"/>
        <v>594415.18227348616</v>
      </c>
    </row>
    <row r="72" spans="1:7" x14ac:dyDescent="0.25">
      <c r="A72" s="78">
        <f t="shared" si="7"/>
        <v>47604</v>
      </c>
      <c r="B72" s="72">
        <f t="shared" si="8"/>
        <v>56</v>
      </c>
      <c r="C72" s="70">
        <f t="shared" si="9"/>
        <v>594415.18227348616</v>
      </c>
      <c r="D72" s="79">
        <f t="shared" si="10"/>
        <v>2873.0067143218494</v>
      </c>
      <c r="E72" s="79">
        <f t="shared" si="11"/>
        <v>1194.6967852162065</v>
      </c>
      <c r="F72" s="79">
        <f t="shared" si="12"/>
        <v>4067.7034995380559</v>
      </c>
      <c r="G72" s="70">
        <f t="shared" si="13"/>
        <v>593220.48548826994</v>
      </c>
    </row>
    <row r="73" spans="1:7" x14ac:dyDescent="0.25">
      <c r="A73" s="78">
        <f t="shared" si="7"/>
        <v>47635</v>
      </c>
      <c r="B73" s="72">
        <f t="shared" si="8"/>
        <v>57</v>
      </c>
      <c r="C73" s="70">
        <f t="shared" si="9"/>
        <v>593220.48548826994</v>
      </c>
      <c r="D73" s="79">
        <f t="shared" si="10"/>
        <v>2867.2323465266377</v>
      </c>
      <c r="E73" s="79">
        <f t="shared" si="11"/>
        <v>1200.4711530114182</v>
      </c>
      <c r="F73" s="79">
        <f t="shared" si="12"/>
        <v>4067.7034995380559</v>
      </c>
      <c r="G73" s="70">
        <f t="shared" si="13"/>
        <v>592020.01433525851</v>
      </c>
    </row>
    <row r="74" spans="1:7" x14ac:dyDescent="0.25">
      <c r="A74" s="78">
        <f t="shared" si="7"/>
        <v>47665</v>
      </c>
      <c r="B74" s="72">
        <f t="shared" si="8"/>
        <v>58</v>
      </c>
      <c r="C74" s="70">
        <f t="shared" si="9"/>
        <v>592020.01433525851</v>
      </c>
      <c r="D74" s="79">
        <f t="shared" si="10"/>
        <v>2861.4300692870825</v>
      </c>
      <c r="E74" s="79">
        <f t="shared" si="11"/>
        <v>1206.2734302509734</v>
      </c>
      <c r="F74" s="79">
        <f t="shared" si="12"/>
        <v>4067.7034995380559</v>
      </c>
      <c r="G74" s="70">
        <f t="shared" si="13"/>
        <v>590813.74090500758</v>
      </c>
    </row>
    <row r="75" spans="1:7" x14ac:dyDescent="0.25">
      <c r="A75" s="78">
        <f t="shared" si="7"/>
        <v>47696</v>
      </c>
      <c r="B75" s="72">
        <f t="shared" si="8"/>
        <v>59</v>
      </c>
      <c r="C75" s="70">
        <f t="shared" si="9"/>
        <v>590813.74090500758</v>
      </c>
      <c r="D75" s="79">
        <f t="shared" si="10"/>
        <v>2855.5997477075362</v>
      </c>
      <c r="E75" s="79">
        <f t="shared" si="11"/>
        <v>1212.1037518305197</v>
      </c>
      <c r="F75" s="79">
        <f t="shared" si="12"/>
        <v>4067.7034995380559</v>
      </c>
      <c r="G75" s="70">
        <f t="shared" si="13"/>
        <v>589601.63715317706</v>
      </c>
    </row>
    <row r="76" spans="1:7" x14ac:dyDescent="0.25">
      <c r="A76" s="78">
        <f t="shared" si="7"/>
        <v>47727</v>
      </c>
      <c r="B76" s="72">
        <f t="shared" si="8"/>
        <v>60</v>
      </c>
      <c r="C76" s="70">
        <f t="shared" si="9"/>
        <v>589601.63715317706</v>
      </c>
      <c r="D76" s="79">
        <f t="shared" si="10"/>
        <v>2849.7412462403554</v>
      </c>
      <c r="E76" s="79">
        <f t="shared" si="11"/>
        <v>1217.9622532977007</v>
      </c>
      <c r="F76" s="79">
        <f t="shared" si="12"/>
        <v>4067.7034995380563</v>
      </c>
      <c r="G76" s="70">
        <f t="shared" si="13"/>
        <v>588383.67489987938</v>
      </c>
    </row>
    <row r="77" spans="1:7" x14ac:dyDescent="0.25">
      <c r="A77" s="78">
        <f t="shared" si="7"/>
        <v>47757</v>
      </c>
      <c r="B77" s="72">
        <f t="shared" si="8"/>
        <v>61</v>
      </c>
      <c r="C77" s="70">
        <f t="shared" si="9"/>
        <v>588383.67489987938</v>
      </c>
      <c r="D77" s="79">
        <f t="shared" si="10"/>
        <v>2843.85442868275</v>
      </c>
      <c r="E77" s="79">
        <f t="shared" si="11"/>
        <v>1223.8490708553065</v>
      </c>
      <c r="F77" s="79">
        <f t="shared" si="12"/>
        <v>4067.7034995380563</v>
      </c>
      <c r="G77" s="70">
        <f t="shared" si="13"/>
        <v>587159.82582902408</v>
      </c>
    </row>
    <row r="78" spans="1:7" x14ac:dyDescent="0.25">
      <c r="A78" s="78">
        <f t="shared" si="7"/>
        <v>47788</v>
      </c>
      <c r="B78" s="72">
        <f t="shared" si="8"/>
        <v>62</v>
      </c>
      <c r="C78" s="70">
        <f t="shared" si="9"/>
        <v>587159.82582902408</v>
      </c>
      <c r="D78" s="79">
        <f t="shared" si="10"/>
        <v>2837.9391581736159</v>
      </c>
      <c r="E78" s="79">
        <f t="shared" si="11"/>
        <v>1229.76434136444</v>
      </c>
      <c r="F78" s="79">
        <f t="shared" si="12"/>
        <v>4067.7034995380559</v>
      </c>
      <c r="G78" s="70">
        <f t="shared" si="13"/>
        <v>585930.06148765958</v>
      </c>
    </row>
    <row r="79" spans="1:7" x14ac:dyDescent="0.25">
      <c r="A79" s="78">
        <f t="shared" si="7"/>
        <v>47818</v>
      </c>
      <c r="B79" s="72">
        <f t="shared" si="8"/>
        <v>63</v>
      </c>
      <c r="C79" s="70">
        <f t="shared" si="9"/>
        <v>585930.06148765958</v>
      </c>
      <c r="D79" s="79">
        <f t="shared" si="10"/>
        <v>2831.995297190354</v>
      </c>
      <c r="E79" s="79">
        <f t="shared" si="11"/>
        <v>1235.7082023477017</v>
      </c>
      <c r="F79" s="79">
        <f t="shared" si="12"/>
        <v>4067.7034995380554</v>
      </c>
      <c r="G79" s="70">
        <f t="shared" si="13"/>
        <v>584694.35328531184</v>
      </c>
    </row>
    <row r="80" spans="1:7" x14ac:dyDescent="0.25">
      <c r="A80" s="78">
        <f t="shared" si="7"/>
        <v>47849</v>
      </c>
      <c r="B80" s="72">
        <f t="shared" si="8"/>
        <v>64</v>
      </c>
      <c r="C80" s="70">
        <f t="shared" si="9"/>
        <v>584694.35328531184</v>
      </c>
      <c r="D80" s="79">
        <f t="shared" si="10"/>
        <v>2826.0227075456733</v>
      </c>
      <c r="E80" s="79">
        <f t="shared" si="11"/>
        <v>1241.6807919923822</v>
      </c>
      <c r="F80" s="79">
        <f t="shared" si="12"/>
        <v>4067.7034995380554</v>
      </c>
      <c r="G80" s="70">
        <f t="shared" si="13"/>
        <v>583452.67249331949</v>
      </c>
    </row>
    <row r="81" spans="1:7" x14ac:dyDescent="0.25">
      <c r="A81" s="78">
        <f t="shared" si="7"/>
        <v>47880</v>
      </c>
      <c r="B81" s="72">
        <f t="shared" si="8"/>
        <v>65</v>
      </c>
      <c r="C81" s="70">
        <f t="shared" si="9"/>
        <v>583452.67249331949</v>
      </c>
      <c r="D81" s="79">
        <f t="shared" si="10"/>
        <v>2820.0212503843773</v>
      </c>
      <c r="E81" s="79">
        <f t="shared" si="11"/>
        <v>1247.6822491536789</v>
      </c>
      <c r="F81" s="79">
        <f t="shared" si="12"/>
        <v>4067.7034995380563</v>
      </c>
      <c r="G81" s="70">
        <f t="shared" si="13"/>
        <v>582204.99024416576</v>
      </c>
    </row>
    <row r="82" spans="1:7" x14ac:dyDescent="0.25">
      <c r="A82" s="78">
        <f t="shared" si="7"/>
        <v>47908</v>
      </c>
      <c r="B82" s="72">
        <f t="shared" si="8"/>
        <v>66</v>
      </c>
      <c r="C82" s="70">
        <f t="shared" si="9"/>
        <v>582204.99024416576</v>
      </c>
      <c r="D82" s="79">
        <f t="shared" si="10"/>
        <v>2813.9907861801339</v>
      </c>
      <c r="E82" s="79">
        <f t="shared" si="11"/>
        <v>1253.7127133579215</v>
      </c>
      <c r="F82" s="79">
        <f t="shared" si="12"/>
        <v>4067.7034995380554</v>
      </c>
      <c r="G82" s="70">
        <f t="shared" si="13"/>
        <v>580951.27753080789</v>
      </c>
    </row>
    <row r="83" spans="1:7" x14ac:dyDescent="0.25">
      <c r="A83" s="78">
        <f t="shared" si="7"/>
        <v>47939</v>
      </c>
      <c r="B83" s="72">
        <f t="shared" si="8"/>
        <v>67</v>
      </c>
      <c r="C83" s="70">
        <f t="shared" si="9"/>
        <v>580951.27753080789</v>
      </c>
      <c r="D83" s="79">
        <f t="shared" si="10"/>
        <v>2807.9311747322377</v>
      </c>
      <c r="E83" s="79">
        <f t="shared" si="11"/>
        <v>1259.7723248058182</v>
      </c>
      <c r="F83" s="79">
        <f t="shared" si="12"/>
        <v>4067.7034995380559</v>
      </c>
      <c r="G83" s="70">
        <f t="shared" si="13"/>
        <v>579691.50520600204</v>
      </c>
    </row>
    <row r="84" spans="1:7" x14ac:dyDescent="0.25">
      <c r="A84" s="78">
        <f t="shared" ref="A84:A147" si="14">IF(B84="","",EDATE(A83,1))</f>
        <v>47969</v>
      </c>
      <c r="B84" s="72">
        <f t="shared" ref="B84:B147" si="15">IF(B83="","",IF(SUM(B83)+1&lt;=$E$7,SUM(B83)+1,""))</f>
        <v>68</v>
      </c>
      <c r="C84" s="70">
        <f t="shared" ref="C84:C147" si="16">IF(B84="","",G83)</f>
        <v>579691.50520600204</v>
      </c>
      <c r="D84" s="79">
        <f t="shared" ref="D84:D147" si="17">IF(B84="","",IPMT($E$13/12,B84,$E$7,-$E$11,$E$12,0))</f>
        <v>2801.8422751623434</v>
      </c>
      <c r="E84" s="79">
        <f t="shared" ref="E84:E147" si="18">IF(B84="","",PPMT($E$13/12,B84,$E$7,-$E$11,$E$12,0))</f>
        <v>1265.8612243757129</v>
      </c>
      <c r="F84" s="79">
        <f t="shared" ref="F84:F147" si="19">IF(B84="","",SUM(D84:E84))</f>
        <v>4067.7034995380563</v>
      </c>
      <c r="G84" s="70">
        <f t="shared" ref="G84:G147" si="20">IF(B84="","",SUM(C84)-SUM(E84))</f>
        <v>578425.64398162637</v>
      </c>
    </row>
    <row r="85" spans="1:7" x14ac:dyDescent="0.25">
      <c r="A85" s="78">
        <f t="shared" si="14"/>
        <v>48000</v>
      </c>
      <c r="B85" s="72">
        <f t="shared" si="15"/>
        <v>69</v>
      </c>
      <c r="C85" s="70">
        <f t="shared" si="16"/>
        <v>578425.64398162637</v>
      </c>
      <c r="D85" s="79">
        <f t="shared" si="17"/>
        <v>2795.7239459111938</v>
      </c>
      <c r="E85" s="79">
        <f t="shared" si="18"/>
        <v>1271.9795536268623</v>
      </c>
      <c r="F85" s="79">
        <f t="shared" si="19"/>
        <v>4067.7034995380563</v>
      </c>
      <c r="G85" s="70">
        <f t="shared" si="20"/>
        <v>577153.66442799952</v>
      </c>
    </row>
    <row r="86" spans="1:7" x14ac:dyDescent="0.25">
      <c r="A86" s="78">
        <f t="shared" si="14"/>
        <v>48030</v>
      </c>
      <c r="B86" s="72">
        <f t="shared" si="15"/>
        <v>70</v>
      </c>
      <c r="C86" s="70">
        <f t="shared" si="16"/>
        <v>577153.66442799952</v>
      </c>
      <c r="D86" s="79">
        <f t="shared" si="17"/>
        <v>2789.57604473533</v>
      </c>
      <c r="E86" s="79">
        <f t="shared" si="18"/>
        <v>1278.1274548027254</v>
      </c>
      <c r="F86" s="79">
        <f t="shared" si="19"/>
        <v>4067.7034995380554</v>
      </c>
      <c r="G86" s="70">
        <f t="shared" si="20"/>
        <v>575875.53697319678</v>
      </c>
    </row>
    <row r="87" spans="1:7" x14ac:dyDescent="0.25">
      <c r="A87" s="78">
        <f t="shared" si="14"/>
        <v>48061</v>
      </c>
      <c r="B87" s="72">
        <f t="shared" si="15"/>
        <v>71</v>
      </c>
      <c r="C87" s="70">
        <f t="shared" si="16"/>
        <v>575875.53697319678</v>
      </c>
      <c r="D87" s="79">
        <f t="shared" si="17"/>
        <v>2783.3984287037838</v>
      </c>
      <c r="E87" s="79">
        <f t="shared" si="18"/>
        <v>1284.3050708342721</v>
      </c>
      <c r="F87" s="79">
        <f t="shared" si="19"/>
        <v>4067.7034995380559</v>
      </c>
      <c r="G87" s="70">
        <f t="shared" si="20"/>
        <v>574591.23190236255</v>
      </c>
    </row>
    <row r="88" spans="1:7" x14ac:dyDescent="0.25">
      <c r="A88" s="78">
        <f t="shared" si="14"/>
        <v>48092</v>
      </c>
      <c r="B88" s="72">
        <f t="shared" si="15"/>
        <v>72</v>
      </c>
      <c r="C88" s="70">
        <f t="shared" si="16"/>
        <v>574591.23190236255</v>
      </c>
      <c r="D88" s="79">
        <f t="shared" si="17"/>
        <v>2777.1909541947521</v>
      </c>
      <c r="E88" s="79">
        <f t="shared" si="18"/>
        <v>1290.5125453433043</v>
      </c>
      <c r="F88" s="79">
        <f t="shared" si="19"/>
        <v>4067.7034995380563</v>
      </c>
      <c r="G88" s="70">
        <f t="shared" si="20"/>
        <v>573300.71935701929</v>
      </c>
    </row>
    <row r="89" spans="1:7" x14ac:dyDescent="0.25">
      <c r="A89" s="78">
        <f t="shared" si="14"/>
        <v>48122</v>
      </c>
      <c r="B89" s="72">
        <f t="shared" si="15"/>
        <v>73</v>
      </c>
      <c r="C89" s="70">
        <f t="shared" si="16"/>
        <v>573300.71935701929</v>
      </c>
      <c r="D89" s="79">
        <f t="shared" si="17"/>
        <v>2770.953476892259</v>
      </c>
      <c r="E89" s="79">
        <f t="shared" si="18"/>
        <v>1296.7500226457969</v>
      </c>
      <c r="F89" s="79">
        <f t="shared" si="19"/>
        <v>4067.7034995380559</v>
      </c>
      <c r="G89" s="70">
        <f t="shared" si="20"/>
        <v>572003.96933437348</v>
      </c>
    </row>
    <row r="90" spans="1:7" x14ac:dyDescent="0.25">
      <c r="A90" s="78">
        <f t="shared" si="14"/>
        <v>48153</v>
      </c>
      <c r="B90" s="72">
        <f t="shared" si="15"/>
        <v>74</v>
      </c>
      <c r="C90" s="70">
        <f t="shared" si="16"/>
        <v>572003.96933437348</v>
      </c>
      <c r="D90" s="79">
        <f t="shared" si="17"/>
        <v>2764.6858517828041</v>
      </c>
      <c r="E90" s="79">
        <f t="shared" si="18"/>
        <v>1303.0176477552513</v>
      </c>
      <c r="F90" s="79">
        <f t="shared" si="19"/>
        <v>4067.7034995380554</v>
      </c>
      <c r="G90" s="70">
        <f t="shared" si="20"/>
        <v>570700.95168661827</v>
      </c>
    </row>
    <row r="91" spans="1:7" x14ac:dyDescent="0.25">
      <c r="A91" s="78">
        <f t="shared" si="14"/>
        <v>48183</v>
      </c>
      <c r="B91" s="72">
        <f t="shared" si="15"/>
        <v>75</v>
      </c>
      <c r="C91" s="70">
        <f t="shared" si="16"/>
        <v>570700.95168661827</v>
      </c>
      <c r="D91" s="79">
        <f t="shared" si="17"/>
        <v>2758.3879331519875</v>
      </c>
      <c r="E91" s="79">
        <f t="shared" si="18"/>
        <v>1309.3155663860687</v>
      </c>
      <c r="F91" s="79">
        <f t="shared" si="19"/>
        <v>4067.7034995380563</v>
      </c>
      <c r="G91" s="70">
        <f t="shared" si="20"/>
        <v>569391.63612023217</v>
      </c>
    </row>
    <row r="92" spans="1:7" x14ac:dyDescent="0.25">
      <c r="A92" s="78">
        <f t="shared" si="14"/>
        <v>48214</v>
      </c>
      <c r="B92" s="72">
        <f t="shared" si="15"/>
        <v>76</v>
      </c>
      <c r="C92" s="70">
        <f t="shared" si="16"/>
        <v>569391.63612023217</v>
      </c>
      <c r="D92" s="79">
        <f t="shared" si="17"/>
        <v>2752.0595745811211</v>
      </c>
      <c r="E92" s="79">
        <f t="shared" si="18"/>
        <v>1315.6439249569346</v>
      </c>
      <c r="F92" s="79">
        <f t="shared" si="19"/>
        <v>4067.7034995380554</v>
      </c>
      <c r="G92" s="70">
        <f t="shared" si="20"/>
        <v>568075.99219527526</v>
      </c>
    </row>
    <row r="93" spans="1:7" x14ac:dyDescent="0.25">
      <c r="A93" s="78">
        <f t="shared" si="14"/>
        <v>48245</v>
      </c>
      <c r="B93" s="72">
        <f t="shared" si="15"/>
        <v>77</v>
      </c>
      <c r="C93" s="70">
        <f t="shared" si="16"/>
        <v>568075.99219527526</v>
      </c>
      <c r="D93" s="79">
        <f t="shared" si="17"/>
        <v>2745.7006289438295</v>
      </c>
      <c r="E93" s="79">
        <f t="shared" si="18"/>
        <v>1322.0028705942266</v>
      </c>
      <c r="F93" s="79">
        <f t="shared" si="19"/>
        <v>4067.7034995380563</v>
      </c>
      <c r="G93" s="70">
        <f t="shared" si="20"/>
        <v>566753.989324681</v>
      </c>
    </row>
    <row r="94" spans="1:7" x14ac:dyDescent="0.25">
      <c r="A94" s="78">
        <f t="shared" si="14"/>
        <v>48274</v>
      </c>
      <c r="B94" s="72">
        <f t="shared" si="15"/>
        <v>78</v>
      </c>
      <c r="C94" s="70">
        <f t="shared" si="16"/>
        <v>566753.989324681</v>
      </c>
      <c r="D94" s="79">
        <f t="shared" si="17"/>
        <v>2739.310948402624</v>
      </c>
      <c r="E94" s="79">
        <f t="shared" si="18"/>
        <v>1328.3925511354319</v>
      </c>
      <c r="F94" s="79">
        <f t="shared" si="19"/>
        <v>4067.7034995380559</v>
      </c>
      <c r="G94" s="70">
        <f t="shared" si="20"/>
        <v>565425.59677354561</v>
      </c>
    </row>
    <row r="95" spans="1:7" x14ac:dyDescent="0.25">
      <c r="A95" s="78">
        <f t="shared" si="14"/>
        <v>48305</v>
      </c>
      <c r="B95" s="72">
        <f t="shared" si="15"/>
        <v>79</v>
      </c>
      <c r="C95" s="70">
        <f t="shared" si="16"/>
        <v>565425.59677354561</v>
      </c>
      <c r="D95" s="79">
        <f t="shared" si="17"/>
        <v>2732.8903844054694</v>
      </c>
      <c r="E95" s="79">
        <f t="shared" si="18"/>
        <v>1334.8131151325865</v>
      </c>
      <c r="F95" s="79">
        <f t="shared" si="19"/>
        <v>4067.7034995380559</v>
      </c>
      <c r="G95" s="70">
        <f t="shared" si="20"/>
        <v>564090.78365841298</v>
      </c>
    </row>
    <row r="96" spans="1:7" x14ac:dyDescent="0.25">
      <c r="A96" s="78">
        <f t="shared" si="14"/>
        <v>48335</v>
      </c>
      <c r="B96" s="72">
        <f t="shared" si="15"/>
        <v>80</v>
      </c>
      <c r="C96" s="70">
        <f t="shared" si="16"/>
        <v>564090.78365841298</v>
      </c>
      <c r="D96" s="79">
        <f t="shared" si="17"/>
        <v>2726.4387876823289</v>
      </c>
      <c r="E96" s="79">
        <f t="shared" si="18"/>
        <v>1341.2647118557275</v>
      </c>
      <c r="F96" s="79">
        <f t="shared" si="19"/>
        <v>4067.7034995380563</v>
      </c>
      <c r="G96" s="70">
        <f t="shared" si="20"/>
        <v>562749.51894655731</v>
      </c>
    </row>
    <row r="97" spans="1:7" x14ac:dyDescent="0.25">
      <c r="A97" s="78">
        <f t="shared" si="14"/>
        <v>48366</v>
      </c>
      <c r="B97" s="72">
        <f t="shared" si="15"/>
        <v>81</v>
      </c>
      <c r="C97" s="70">
        <f t="shared" si="16"/>
        <v>562749.51894655731</v>
      </c>
      <c r="D97" s="79">
        <f t="shared" si="17"/>
        <v>2719.9560082416929</v>
      </c>
      <c r="E97" s="79">
        <f t="shared" si="18"/>
        <v>1347.747491296363</v>
      </c>
      <c r="F97" s="79">
        <f t="shared" si="19"/>
        <v>4067.7034995380559</v>
      </c>
      <c r="G97" s="70">
        <f t="shared" si="20"/>
        <v>561401.77145526092</v>
      </c>
    </row>
    <row r="98" spans="1:7" x14ac:dyDescent="0.25">
      <c r="A98" s="78">
        <f t="shared" si="14"/>
        <v>48396</v>
      </c>
      <c r="B98" s="72">
        <f t="shared" si="15"/>
        <v>82</v>
      </c>
      <c r="C98" s="70">
        <f t="shared" si="16"/>
        <v>561401.77145526092</v>
      </c>
      <c r="D98" s="79">
        <f t="shared" si="17"/>
        <v>2713.4418953670934</v>
      </c>
      <c r="E98" s="79">
        <f t="shared" si="18"/>
        <v>1354.2616041709623</v>
      </c>
      <c r="F98" s="79">
        <f t="shared" si="19"/>
        <v>4067.7034995380554</v>
      </c>
      <c r="G98" s="70">
        <f t="shared" si="20"/>
        <v>560047.50985108991</v>
      </c>
    </row>
    <row r="99" spans="1:7" x14ac:dyDescent="0.25">
      <c r="A99" s="78">
        <f t="shared" si="14"/>
        <v>48427</v>
      </c>
      <c r="B99" s="72">
        <f t="shared" si="15"/>
        <v>83</v>
      </c>
      <c r="C99" s="70">
        <f t="shared" si="16"/>
        <v>560047.50985108991</v>
      </c>
      <c r="D99" s="79">
        <f t="shared" si="17"/>
        <v>2706.8962976136004</v>
      </c>
      <c r="E99" s="79">
        <f t="shared" si="18"/>
        <v>1360.8072019244555</v>
      </c>
      <c r="F99" s="79">
        <f t="shared" si="19"/>
        <v>4067.7034995380559</v>
      </c>
      <c r="G99" s="70">
        <f t="shared" si="20"/>
        <v>558686.70264916541</v>
      </c>
    </row>
    <row r="100" spans="1:7" x14ac:dyDescent="0.25">
      <c r="A100" s="78">
        <f t="shared" si="14"/>
        <v>48458</v>
      </c>
      <c r="B100" s="72">
        <f t="shared" si="15"/>
        <v>84</v>
      </c>
      <c r="C100" s="70">
        <f t="shared" si="16"/>
        <v>558686.70264916541</v>
      </c>
      <c r="D100" s="79">
        <f t="shared" si="17"/>
        <v>2700.3190628042985</v>
      </c>
      <c r="E100" s="79">
        <f t="shared" si="18"/>
        <v>1367.384436733757</v>
      </c>
      <c r="F100" s="79">
        <f t="shared" si="19"/>
        <v>4067.7034995380554</v>
      </c>
      <c r="G100" s="70">
        <f t="shared" si="20"/>
        <v>557319.31821243162</v>
      </c>
    </row>
    <row r="101" spans="1:7" x14ac:dyDescent="0.25">
      <c r="A101" s="78">
        <f t="shared" si="14"/>
        <v>48488</v>
      </c>
      <c r="B101" s="72">
        <f t="shared" si="15"/>
        <v>85</v>
      </c>
      <c r="C101" s="70">
        <f t="shared" si="16"/>
        <v>557319.31821243162</v>
      </c>
      <c r="D101" s="79">
        <f t="shared" si="17"/>
        <v>2693.7100380267525</v>
      </c>
      <c r="E101" s="79">
        <f t="shared" si="18"/>
        <v>1373.9934615113034</v>
      </c>
      <c r="F101" s="79">
        <f t="shared" si="19"/>
        <v>4067.7034995380559</v>
      </c>
      <c r="G101" s="70">
        <f t="shared" si="20"/>
        <v>555945.32475092029</v>
      </c>
    </row>
    <row r="102" spans="1:7" x14ac:dyDescent="0.25">
      <c r="A102" s="78">
        <f t="shared" si="14"/>
        <v>48519</v>
      </c>
      <c r="B102" s="72">
        <f t="shared" si="15"/>
        <v>86</v>
      </c>
      <c r="C102" s="70">
        <f t="shared" si="16"/>
        <v>555945.32475092029</v>
      </c>
      <c r="D102" s="79">
        <f t="shared" si="17"/>
        <v>2687.0690696294478</v>
      </c>
      <c r="E102" s="79">
        <f t="shared" si="18"/>
        <v>1380.6344299086081</v>
      </c>
      <c r="F102" s="79">
        <f t="shared" si="19"/>
        <v>4067.7034995380559</v>
      </c>
      <c r="G102" s="70">
        <f t="shared" si="20"/>
        <v>554564.6903210117</v>
      </c>
    </row>
    <row r="103" spans="1:7" x14ac:dyDescent="0.25">
      <c r="A103" s="78">
        <f t="shared" si="14"/>
        <v>48549</v>
      </c>
      <c r="B103" s="72">
        <f t="shared" si="15"/>
        <v>87</v>
      </c>
      <c r="C103" s="70">
        <f t="shared" si="16"/>
        <v>554564.6903210117</v>
      </c>
      <c r="D103" s="79">
        <f t="shared" si="17"/>
        <v>2680.3960032182235</v>
      </c>
      <c r="E103" s="79">
        <f t="shared" si="18"/>
        <v>1387.307496319833</v>
      </c>
      <c r="F103" s="79">
        <f t="shared" si="19"/>
        <v>4067.7034995380563</v>
      </c>
      <c r="G103" s="70">
        <f t="shared" si="20"/>
        <v>553177.38282469183</v>
      </c>
    </row>
    <row r="104" spans="1:7" x14ac:dyDescent="0.25">
      <c r="A104" s="78">
        <f t="shared" si="14"/>
        <v>48580</v>
      </c>
      <c r="B104" s="72">
        <f t="shared" si="15"/>
        <v>88</v>
      </c>
      <c r="C104" s="70">
        <f t="shared" si="16"/>
        <v>553177.38282469183</v>
      </c>
      <c r="D104" s="79">
        <f t="shared" si="17"/>
        <v>2673.6906836526773</v>
      </c>
      <c r="E104" s="79">
        <f t="shared" si="18"/>
        <v>1394.0128158853788</v>
      </c>
      <c r="F104" s="79">
        <f t="shared" si="19"/>
        <v>4067.7034995380563</v>
      </c>
      <c r="G104" s="70">
        <f t="shared" si="20"/>
        <v>551783.37000880647</v>
      </c>
    </row>
    <row r="105" spans="1:7" x14ac:dyDescent="0.25">
      <c r="A105" s="78">
        <f t="shared" si="14"/>
        <v>48611</v>
      </c>
      <c r="B105" s="72">
        <f t="shared" si="15"/>
        <v>89</v>
      </c>
      <c r="C105" s="70">
        <f t="shared" si="16"/>
        <v>551783.37000880647</v>
      </c>
      <c r="D105" s="79">
        <f t="shared" si="17"/>
        <v>2666.9529550425641</v>
      </c>
      <c r="E105" s="79">
        <f t="shared" si="18"/>
        <v>1400.7505444954916</v>
      </c>
      <c r="F105" s="79">
        <f t="shared" si="19"/>
        <v>4067.7034995380554</v>
      </c>
      <c r="G105" s="70">
        <f t="shared" si="20"/>
        <v>550382.61946431093</v>
      </c>
    </row>
    <row r="106" spans="1:7" x14ac:dyDescent="0.25">
      <c r="A106" s="78">
        <f t="shared" si="14"/>
        <v>48639</v>
      </c>
      <c r="B106" s="72">
        <f t="shared" si="15"/>
        <v>90</v>
      </c>
      <c r="C106" s="70">
        <f t="shared" si="16"/>
        <v>550382.61946431093</v>
      </c>
      <c r="D106" s="79">
        <f t="shared" si="17"/>
        <v>2660.1826607441694</v>
      </c>
      <c r="E106" s="79">
        <f t="shared" si="18"/>
        <v>1407.5208387938865</v>
      </c>
      <c r="F106" s="79">
        <f t="shared" si="19"/>
        <v>4067.7034995380559</v>
      </c>
      <c r="G106" s="70">
        <f t="shared" si="20"/>
        <v>548975.0986255171</v>
      </c>
    </row>
    <row r="107" spans="1:7" x14ac:dyDescent="0.25">
      <c r="A107" s="78">
        <f t="shared" si="14"/>
        <v>48670</v>
      </c>
      <c r="B107" s="72">
        <f t="shared" si="15"/>
        <v>91</v>
      </c>
      <c r="C107" s="70">
        <f t="shared" si="16"/>
        <v>548975.0986255171</v>
      </c>
      <c r="D107" s="79">
        <f t="shared" si="17"/>
        <v>2653.3796433566654</v>
      </c>
      <c r="E107" s="79">
        <f t="shared" si="18"/>
        <v>1414.3238561813903</v>
      </c>
      <c r="F107" s="79">
        <f t="shared" si="19"/>
        <v>4067.7034995380554</v>
      </c>
      <c r="G107" s="70">
        <f t="shared" si="20"/>
        <v>547560.77476933575</v>
      </c>
    </row>
    <row r="108" spans="1:7" x14ac:dyDescent="0.25">
      <c r="A108" s="78">
        <f t="shared" si="14"/>
        <v>48700</v>
      </c>
      <c r="B108" s="72">
        <f t="shared" si="15"/>
        <v>92</v>
      </c>
      <c r="C108" s="70">
        <f t="shared" si="16"/>
        <v>547560.77476933575</v>
      </c>
      <c r="D108" s="79">
        <f t="shared" si="17"/>
        <v>2646.5437447184563</v>
      </c>
      <c r="E108" s="79">
        <f t="shared" si="18"/>
        <v>1421.1597548196</v>
      </c>
      <c r="F108" s="79">
        <f t="shared" si="19"/>
        <v>4067.7034995380563</v>
      </c>
      <c r="G108" s="70">
        <f t="shared" si="20"/>
        <v>546139.61501451617</v>
      </c>
    </row>
    <row r="109" spans="1:7" x14ac:dyDescent="0.25">
      <c r="A109" s="78">
        <f t="shared" si="14"/>
        <v>48731</v>
      </c>
      <c r="B109" s="72">
        <f t="shared" si="15"/>
        <v>93</v>
      </c>
      <c r="C109" s="70">
        <f t="shared" si="16"/>
        <v>546139.61501451617</v>
      </c>
      <c r="D109" s="79">
        <f t="shared" si="17"/>
        <v>2639.6748059034944</v>
      </c>
      <c r="E109" s="79">
        <f t="shared" si="18"/>
        <v>1428.0286936345617</v>
      </c>
      <c r="F109" s="79">
        <f t="shared" si="19"/>
        <v>4067.7034995380563</v>
      </c>
      <c r="G109" s="70">
        <f t="shared" si="20"/>
        <v>544711.58632088162</v>
      </c>
    </row>
    <row r="110" spans="1:7" x14ac:dyDescent="0.25">
      <c r="A110" s="78">
        <f t="shared" si="14"/>
        <v>48761</v>
      </c>
      <c r="B110" s="72">
        <f t="shared" si="15"/>
        <v>94</v>
      </c>
      <c r="C110" s="70">
        <f t="shared" si="16"/>
        <v>544711.58632088162</v>
      </c>
      <c r="D110" s="79">
        <f t="shared" si="17"/>
        <v>2632.7726672175941</v>
      </c>
      <c r="E110" s="79">
        <f t="shared" si="18"/>
        <v>1434.9308323204621</v>
      </c>
      <c r="F110" s="79">
        <f t="shared" si="19"/>
        <v>4067.7034995380563</v>
      </c>
      <c r="G110" s="70">
        <f t="shared" si="20"/>
        <v>543276.65548856114</v>
      </c>
    </row>
    <row r="111" spans="1:7" x14ac:dyDescent="0.25">
      <c r="A111" s="78">
        <f t="shared" si="14"/>
        <v>48792</v>
      </c>
      <c r="B111" s="72">
        <f t="shared" si="15"/>
        <v>95</v>
      </c>
      <c r="C111" s="70">
        <f t="shared" si="16"/>
        <v>543276.65548856114</v>
      </c>
      <c r="D111" s="79">
        <f t="shared" si="17"/>
        <v>2625.8371681947119</v>
      </c>
      <c r="E111" s="79">
        <f t="shared" si="18"/>
        <v>1441.8663313433444</v>
      </c>
      <c r="F111" s="79">
        <f t="shared" si="19"/>
        <v>4067.7034995380563</v>
      </c>
      <c r="G111" s="70">
        <f t="shared" si="20"/>
        <v>541834.78915721783</v>
      </c>
    </row>
    <row r="112" spans="1:7" x14ac:dyDescent="0.25">
      <c r="A112" s="78">
        <f t="shared" si="14"/>
        <v>48823</v>
      </c>
      <c r="B112" s="72">
        <f t="shared" si="15"/>
        <v>96</v>
      </c>
      <c r="C112" s="70">
        <f t="shared" si="16"/>
        <v>541834.78915721783</v>
      </c>
      <c r="D112" s="79">
        <f t="shared" si="17"/>
        <v>2618.8681475932185</v>
      </c>
      <c r="E112" s="79">
        <f t="shared" si="18"/>
        <v>1448.8353519448372</v>
      </c>
      <c r="F112" s="79">
        <f t="shared" si="19"/>
        <v>4067.7034995380554</v>
      </c>
      <c r="G112" s="70">
        <f t="shared" si="20"/>
        <v>540385.95380527305</v>
      </c>
    </row>
    <row r="113" spans="1:7" x14ac:dyDescent="0.25">
      <c r="A113" s="78">
        <f t="shared" si="14"/>
        <v>48853</v>
      </c>
      <c r="B113" s="72">
        <f t="shared" si="15"/>
        <v>97</v>
      </c>
      <c r="C113" s="70">
        <f t="shared" si="16"/>
        <v>540385.95380527305</v>
      </c>
      <c r="D113" s="79">
        <f t="shared" si="17"/>
        <v>2611.865443392152</v>
      </c>
      <c r="E113" s="79">
        <f t="shared" si="18"/>
        <v>1455.8380561459039</v>
      </c>
      <c r="F113" s="79">
        <f t="shared" si="19"/>
        <v>4067.7034995380559</v>
      </c>
      <c r="G113" s="70">
        <f t="shared" si="20"/>
        <v>538930.11574912712</v>
      </c>
    </row>
    <row r="114" spans="1:7" x14ac:dyDescent="0.25">
      <c r="A114" s="78">
        <f t="shared" si="14"/>
        <v>48884</v>
      </c>
      <c r="B114" s="72">
        <f t="shared" si="15"/>
        <v>98</v>
      </c>
      <c r="C114" s="70">
        <f t="shared" si="16"/>
        <v>538930.11574912712</v>
      </c>
      <c r="D114" s="79">
        <f t="shared" si="17"/>
        <v>2604.8288927874469</v>
      </c>
      <c r="E114" s="79">
        <f t="shared" si="18"/>
        <v>1462.874606750609</v>
      </c>
      <c r="F114" s="79">
        <f t="shared" si="19"/>
        <v>4067.7034995380559</v>
      </c>
      <c r="G114" s="70">
        <f t="shared" si="20"/>
        <v>537467.24114237656</v>
      </c>
    </row>
    <row r="115" spans="1:7" x14ac:dyDescent="0.25">
      <c r="A115" s="78">
        <f t="shared" si="14"/>
        <v>48914</v>
      </c>
      <c r="B115" s="72">
        <f t="shared" si="15"/>
        <v>99</v>
      </c>
      <c r="C115" s="70">
        <f t="shared" si="16"/>
        <v>537467.24114237656</v>
      </c>
      <c r="D115" s="79">
        <f t="shared" si="17"/>
        <v>2597.7583321881525</v>
      </c>
      <c r="E115" s="79">
        <f t="shared" si="18"/>
        <v>1469.9451673499034</v>
      </c>
      <c r="F115" s="79">
        <f t="shared" si="19"/>
        <v>4067.7034995380559</v>
      </c>
      <c r="G115" s="70">
        <f t="shared" si="20"/>
        <v>535997.29597502667</v>
      </c>
    </row>
    <row r="116" spans="1:7" x14ac:dyDescent="0.25">
      <c r="A116" s="78">
        <f t="shared" si="14"/>
        <v>48945</v>
      </c>
      <c r="B116" s="72">
        <f t="shared" si="15"/>
        <v>100</v>
      </c>
      <c r="C116" s="70">
        <f t="shared" si="16"/>
        <v>535997.29597502667</v>
      </c>
      <c r="D116" s="79">
        <f t="shared" si="17"/>
        <v>2590.653597212628</v>
      </c>
      <c r="E116" s="79">
        <f t="shared" si="18"/>
        <v>1477.0499023254281</v>
      </c>
      <c r="F116" s="79">
        <f t="shared" si="19"/>
        <v>4067.7034995380563</v>
      </c>
      <c r="G116" s="70">
        <f t="shared" si="20"/>
        <v>534520.24607270129</v>
      </c>
    </row>
    <row r="117" spans="1:7" x14ac:dyDescent="0.25">
      <c r="A117" s="78">
        <f t="shared" si="14"/>
        <v>48976</v>
      </c>
      <c r="B117" s="72">
        <f t="shared" si="15"/>
        <v>101</v>
      </c>
      <c r="C117" s="70">
        <f t="shared" si="16"/>
        <v>534520.24607270129</v>
      </c>
      <c r="D117" s="79">
        <f t="shared" si="17"/>
        <v>2583.5145226847212</v>
      </c>
      <c r="E117" s="79">
        <f t="shared" si="18"/>
        <v>1484.1889768533345</v>
      </c>
      <c r="F117" s="79">
        <f t="shared" si="19"/>
        <v>4067.7034995380554</v>
      </c>
      <c r="G117" s="70">
        <f t="shared" si="20"/>
        <v>533036.05709584791</v>
      </c>
    </row>
    <row r="118" spans="1:7" x14ac:dyDescent="0.25">
      <c r="A118" s="78">
        <f t="shared" si="14"/>
        <v>49004</v>
      </c>
      <c r="B118" s="72">
        <f t="shared" si="15"/>
        <v>102</v>
      </c>
      <c r="C118" s="70">
        <f t="shared" si="16"/>
        <v>533036.05709584791</v>
      </c>
      <c r="D118" s="79">
        <f t="shared" si="17"/>
        <v>2576.3409426299304</v>
      </c>
      <c r="E118" s="79">
        <f t="shared" si="18"/>
        <v>1491.3625569081255</v>
      </c>
      <c r="F118" s="79">
        <f t="shared" si="19"/>
        <v>4067.7034995380559</v>
      </c>
      <c r="G118" s="70">
        <f t="shared" si="20"/>
        <v>531544.69453893974</v>
      </c>
    </row>
    <row r="119" spans="1:7" x14ac:dyDescent="0.25">
      <c r="A119" s="78">
        <f t="shared" si="14"/>
        <v>49035</v>
      </c>
      <c r="B119" s="72">
        <f t="shared" si="15"/>
        <v>103</v>
      </c>
      <c r="C119" s="70">
        <f t="shared" si="16"/>
        <v>531544.69453893974</v>
      </c>
      <c r="D119" s="79">
        <f t="shared" si="17"/>
        <v>2569.1326902715409</v>
      </c>
      <c r="E119" s="79">
        <f t="shared" si="18"/>
        <v>1498.570809266515</v>
      </c>
      <c r="F119" s="79">
        <f t="shared" si="19"/>
        <v>4067.7034995380559</v>
      </c>
      <c r="G119" s="70">
        <f t="shared" si="20"/>
        <v>530046.12372967321</v>
      </c>
    </row>
    <row r="120" spans="1:7" x14ac:dyDescent="0.25">
      <c r="A120" s="78">
        <f t="shared" si="14"/>
        <v>49065</v>
      </c>
      <c r="B120" s="72">
        <f t="shared" si="15"/>
        <v>104</v>
      </c>
      <c r="C120" s="70">
        <f t="shared" si="16"/>
        <v>530046.12372967321</v>
      </c>
      <c r="D120" s="79">
        <f t="shared" si="17"/>
        <v>2561.8895980267534</v>
      </c>
      <c r="E120" s="79">
        <f t="shared" si="18"/>
        <v>1505.8139015113029</v>
      </c>
      <c r="F120" s="79">
        <f t="shared" si="19"/>
        <v>4067.7034995380563</v>
      </c>
      <c r="G120" s="70">
        <f t="shared" si="20"/>
        <v>528540.30982816196</v>
      </c>
    </row>
    <row r="121" spans="1:7" x14ac:dyDescent="0.25">
      <c r="A121" s="78">
        <f t="shared" si="14"/>
        <v>49096</v>
      </c>
      <c r="B121" s="72">
        <f t="shared" si="15"/>
        <v>105</v>
      </c>
      <c r="C121" s="70">
        <f t="shared" si="16"/>
        <v>528540.30982816196</v>
      </c>
      <c r="D121" s="79">
        <f t="shared" si="17"/>
        <v>2554.6114975027817</v>
      </c>
      <c r="E121" s="79">
        <f t="shared" si="18"/>
        <v>1513.0920020352739</v>
      </c>
      <c r="F121" s="79">
        <f t="shared" si="19"/>
        <v>4067.7034995380554</v>
      </c>
      <c r="G121" s="70">
        <f t="shared" si="20"/>
        <v>527027.21782612673</v>
      </c>
    </row>
    <row r="122" spans="1:7" x14ac:dyDescent="0.25">
      <c r="A122" s="78">
        <f t="shared" si="14"/>
        <v>49126</v>
      </c>
      <c r="B122" s="72">
        <f t="shared" si="15"/>
        <v>106</v>
      </c>
      <c r="C122" s="70">
        <f t="shared" si="16"/>
        <v>527027.21782612673</v>
      </c>
      <c r="D122" s="79">
        <f t="shared" si="17"/>
        <v>2547.298219492945</v>
      </c>
      <c r="E122" s="79">
        <f t="shared" si="18"/>
        <v>1520.4052800451116</v>
      </c>
      <c r="F122" s="79">
        <f t="shared" si="19"/>
        <v>4067.7034995380563</v>
      </c>
      <c r="G122" s="70">
        <f t="shared" si="20"/>
        <v>525506.81254608161</v>
      </c>
    </row>
    <row r="123" spans="1:7" x14ac:dyDescent="0.25">
      <c r="A123" s="78">
        <f t="shared" si="14"/>
        <v>49157</v>
      </c>
      <c r="B123" s="72">
        <f t="shared" si="15"/>
        <v>107</v>
      </c>
      <c r="C123" s="70">
        <f t="shared" si="16"/>
        <v>525506.81254608161</v>
      </c>
      <c r="D123" s="79">
        <f t="shared" si="17"/>
        <v>2539.9495939727262</v>
      </c>
      <c r="E123" s="79">
        <f t="shared" si="18"/>
        <v>1527.7539055653292</v>
      </c>
      <c r="F123" s="79">
        <f t="shared" si="19"/>
        <v>4067.7034995380554</v>
      </c>
      <c r="G123" s="70">
        <f t="shared" si="20"/>
        <v>523979.0586405163</v>
      </c>
    </row>
    <row r="124" spans="1:7" x14ac:dyDescent="0.25">
      <c r="A124" s="78">
        <f t="shared" si="14"/>
        <v>49188</v>
      </c>
      <c r="B124" s="72">
        <f t="shared" si="15"/>
        <v>108</v>
      </c>
      <c r="C124" s="70">
        <f t="shared" si="16"/>
        <v>523979.0586405163</v>
      </c>
      <c r="D124" s="79">
        <f t="shared" si="17"/>
        <v>2532.5654500958276</v>
      </c>
      <c r="E124" s="79">
        <f t="shared" si="18"/>
        <v>1535.1380494422285</v>
      </c>
      <c r="F124" s="79">
        <f t="shared" si="19"/>
        <v>4067.7034995380563</v>
      </c>
      <c r="G124" s="70">
        <f t="shared" si="20"/>
        <v>522443.9205910741</v>
      </c>
    </row>
    <row r="125" spans="1:7" x14ac:dyDescent="0.25">
      <c r="A125" s="78">
        <f t="shared" si="14"/>
        <v>49218</v>
      </c>
      <c r="B125" s="72">
        <f t="shared" si="15"/>
        <v>109</v>
      </c>
      <c r="C125" s="70">
        <f t="shared" si="16"/>
        <v>522443.9205910741</v>
      </c>
      <c r="D125" s="79">
        <f t="shared" si="17"/>
        <v>2525.1456161901897</v>
      </c>
      <c r="E125" s="79">
        <f t="shared" si="18"/>
        <v>1542.5578833478658</v>
      </c>
      <c r="F125" s="79">
        <f t="shared" si="19"/>
        <v>4067.7034995380554</v>
      </c>
      <c r="G125" s="70">
        <f t="shared" si="20"/>
        <v>520901.36270772625</v>
      </c>
    </row>
    <row r="126" spans="1:7" x14ac:dyDescent="0.25">
      <c r="A126" s="78">
        <f t="shared" si="14"/>
        <v>49249</v>
      </c>
      <c r="B126" s="72">
        <f t="shared" si="15"/>
        <v>110</v>
      </c>
      <c r="C126" s="70">
        <f t="shared" si="16"/>
        <v>520901.36270772625</v>
      </c>
      <c r="D126" s="79">
        <f t="shared" si="17"/>
        <v>2517.6899197540083</v>
      </c>
      <c r="E126" s="79">
        <f t="shared" si="18"/>
        <v>1550.0135797840471</v>
      </c>
      <c r="F126" s="79">
        <f t="shared" si="19"/>
        <v>4067.7034995380554</v>
      </c>
      <c r="G126" s="70">
        <f t="shared" si="20"/>
        <v>519351.34912794223</v>
      </c>
    </row>
    <row r="127" spans="1:7" x14ac:dyDescent="0.25">
      <c r="A127" s="78">
        <f t="shared" si="14"/>
        <v>49279</v>
      </c>
      <c r="B127" s="72">
        <f t="shared" si="15"/>
        <v>111</v>
      </c>
      <c r="C127" s="70">
        <f t="shared" si="16"/>
        <v>519351.34912794223</v>
      </c>
      <c r="D127" s="79">
        <f t="shared" si="17"/>
        <v>2510.1981874517191</v>
      </c>
      <c r="E127" s="79">
        <f t="shared" si="18"/>
        <v>1557.5053120863367</v>
      </c>
      <c r="F127" s="79">
        <f t="shared" si="19"/>
        <v>4067.7034995380559</v>
      </c>
      <c r="G127" s="70">
        <f t="shared" si="20"/>
        <v>517793.84381585591</v>
      </c>
    </row>
    <row r="128" spans="1:7" x14ac:dyDescent="0.25">
      <c r="A128" s="78">
        <f t="shared" si="14"/>
        <v>49310</v>
      </c>
      <c r="B128" s="72">
        <f t="shared" si="15"/>
        <v>112</v>
      </c>
      <c r="C128" s="70">
        <f t="shared" si="16"/>
        <v>517793.84381585591</v>
      </c>
      <c r="D128" s="79">
        <f t="shared" si="17"/>
        <v>2502.6702451099682</v>
      </c>
      <c r="E128" s="79">
        <f t="shared" si="18"/>
        <v>1565.0332544280873</v>
      </c>
      <c r="F128" s="79">
        <f t="shared" si="19"/>
        <v>4067.7034995380554</v>
      </c>
      <c r="G128" s="70">
        <f t="shared" si="20"/>
        <v>516228.81056142785</v>
      </c>
    </row>
    <row r="129" spans="1:7" x14ac:dyDescent="0.25">
      <c r="A129" s="78">
        <f t="shared" si="14"/>
        <v>49341</v>
      </c>
      <c r="B129" s="72">
        <f t="shared" si="15"/>
        <v>113</v>
      </c>
      <c r="C129" s="70">
        <f t="shared" si="16"/>
        <v>516228.81056142785</v>
      </c>
      <c r="D129" s="79">
        <f t="shared" si="17"/>
        <v>2495.1059177135658</v>
      </c>
      <c r="E129" s="79">
        <f t="shared" si="18"/>
        <v>1572.5975818244897</v>
      </c>
      <c r="F129" s="79">
        <f t="shared" si="19"/>
        <v>4067.7034995380554</v>
      </c>
      <c r="G129" s="70">
        <f t="shared" si="20"/>
        <v>514656.21297960338</v>
      </c>
    </row>
    <row r="130" spans="1:7" x14ac:dyDescent="0.25">
      <c r="A130" s="78">
        <f t="shared" si="14"/>
        <v>49369</v>
      </c>
      <c r="B130" s="72">
        <f t="shared" si="15"/>
        <v>114</v>
      </c>
      <c r="C130" s="70">
        <f t="shared" si="16"/>
        <v>514656.21297960338</v>
      </c>
      <c r="D130" s="79">
        <f t="shared" si="17"/>
        <v>2487.5050294014145</v>
      </c>
      <c r="E130" s="79">
        <f t="shared" si="18"/>
        <v>1580.1984701366416</v>
      </c>
      <c r="F130" s="79">
        <f t="shared" si="19"/>
        <v>4067.7034995380563</v>
      </c>
      <c r="G130" s="70">
        <f t="shared" si="20"/>
        <v>513076.01450946677</v>
      </c>
    </row>
    <row r="131" spans="1:7" x14ac:dyDescent="0.25">
      <c r="A131" s="78">
        <f t="shared" si="14"/>
        <v>49400</v>
      </c>
      <c r="B131" s="72">
        <f t="shared" si="15"/>
        <v>115</v>
      </c>
      <c r="C131" s="70">
        <f t="shared" si="16"/>
        <v>513076.01450946677</v>
      </c>
      <c r="D131" s="79">
        <f t="shared" si="17"/>
        <v>2479.8674034624205</v>
      </c>
      <c r="E131" s="79">
        <f t="shared" si="18"/>
        <v>1587.8360960756354</v>
      </c>
      <c r="F131" s="79">
        <f t="shared" si="19"/>
        <v>4067.7034995380559</v>
      </c>
      <c r="G131" s="70">
        <f t="shared" si="20"/>
        <v>511488.17841339111</v>
      </c>
    </row>
    <row r="132" spans="1:7" x14ac:dyDescent="0.25">
      <c r="A132" s="78">
        <f t="shared" si="14"/>
        <v>49430</v>
      </c>
      <c r="B132" s="72">
        <f t="shared" si="15"/>
        <v>116</v>
      </c>
      <c r="C132" s="70">
        <f t="shared" si="16"/>
        <v>511488.17841339111</v>
      </c>
      <c r="D132" s="79">
        <f t="shared" si="17"/>
        <v>2472.1928623313884</v>
      </c>
      <c r="E132" s="79">
        <f t="shared" si="18"/>
        <v>1595.5106372066675</v>
      </c>
      <c r="F132" s="79">
        <f t="shared" si="19"/>
        <v>4067.7034995380559</v>
      </c>
      <c r="G132" s="70">
        <f t="shared" si="20"/>
        <v>509892.66777618445</v>
      </c>
    </row>
    <row r="133" spans="1:7" x14ac:dyDescent="0.25">
      <c r="A133" s="78">
        <f t="shared" si="14"/>
        <v>49461</v>
      </c>
      <c r="B133" s="72">
        <f t="shared" si="15"/>
        <v>117</v>
      </c>
      <c r="C133" s="70">
        <f t="shared" si="16"/>
        <v>509892.66777618445</v>
      </c>
      <c r="D133" s="79">
        <f t="shared" si="17"/>
        <v>2464.4812275848894</v>
      </c>
      <c r="E133" s="79">
        <f t="shared" si="18"/>
        <v>1603.2222719531665</v>
      </c>
      <c r="F133" s="79">
        <f t="shared" si="19"/>
        <v>4067.7034995380559</v>
      </c>
      <c r="G133" s="70">
        <f t="shared" si="20"/>
        <v>508289.44550423126</v>
      </c>
    </row>
    <row r="134" spans="1:7" x14ac:dyDescent="0.25">
      <c r="A134" s="78">
        <f t="shared" si="14"/>
        <v>49491</v>
      </c>
      <c r="B134" s="72">
        <f t="shared" si="15"/>
        <v>118</v>
      </c>
      <c r="C134" s="70">
        <f t="shared" si="16"/>
        <v>508289.44550423126</v>
      </c>
      <c r="D134" s="79">
        <f t="shared" si="17"/>
        <v>2456.7323199371158</v>
      </c>
      <c r="E134" s="79">
        <f t="shared" si="18"/>
        <v>1610.9711796009401</v>
      </c>
      <c r="F134" s="79">
        <f t="shared" si="19"/>
        <v>4067.7034995380559</v>
      </c>
      <c r="G134" s="70">
        <f t="shared" si="20"/>
        <v>506678.47432463034</v>
      </c>
    </row>
    <row r="135" spans="1:7" x14ac:dyDescent="0.25">
      <c r="A135" s="78">
        <f t="shared" si="14"/>
        <v>49522</v>
      </c>
      <c r="B135" s="72">
        <f t="shared" si="15"/>
        <v>119</v>
      </c>
      <c r="C135" s="70">
        <f t="shared" si="16"/>
        <v>506678.47432463034</v>
      </c>
      <c r="D135" s="79">
        <f t="shared" si="17"/>
        <v>2448.9459592357111</v>
      </c>
      <c r="E135" s="79">
        <f t="shared" si="18"/>
        <v>1618.7575403023445</v>
      </c>
      <c r="F135" s="79">
        <f t="shared" si="19"/>
        <v>4067.7034995380554</v>
      </c>
      <c r="G135" s="70">
        <f t="shared" si="20"/>
        <v>505059.71678432799</v>
      </c>
    </row>
    <row r="136" spans="1:7" x14ac:dyDescent="0.25">
      <c r="A136" s="78">
        <f t="shared" si="14"/>
        <v>49553</v>
      </c>
      <c r="B136" s="72">
        <f t="shared" si="15"/>
        <v>120</v>
      </c>
      <c r="C136" s="70">
        <f t="shared" si="16"/>
        <v>505059.71678432799</v>
      </c>
      <c r="D136" s="79">
        <f t="shared" si="17"/>
        <v>2441.1219644575831</v>
      </c>
      <c r="E136" s="79">
        <f t="shared" si="18"/>
        <v>1626.5815350804726</v>
      </c>
      <c r="F136" s="79">
        <f t="shared" si="19"/>
        <v>4067.7034995380554</v>
      </c>
      <c r="G136" s="70">
        <f t="shared" si="20"/>
        <v>503433.13524924754</v>
      </c>
    </row>
    <row r="137" spans="1:7" x14ac:dyDescent="0.25">
      <c r="A137" s="78">
        <f t="shared" si="14"/>
        <v>49583</v>
      </c>
      <c r="B137" s="72">
        <f t="shared" si="15"/>
        <v>121</v>
      </c>
      <c r="C137" s="70">
        <f t="shared" si="16"/>
        <v>503433.13524924754</v>
      </c>
      <c r="D137" s="79">
        <f t="shared" si="17"/>
        <v>2433.2601537046944</v>
      </c>
      <c r="E137" s="79">
        <f t="shared" si="18"/>
        <v>1634.4433458333615</v>
      </c>
      <c r="F137" s="79">
        <f t="shared" si="19"/>
        <v>4067.7034995380559</v>
      </c>
      <c r="G137" s="70">
        <f t="shared" si="20"/>
        <v>501798.6919034142</v>
      </c>
    </row>
    <row r="138" spans="1:7" x14ac:dyDescent="0.25">
      <c r="A138" s="78">
        <f t="shared" si="14"/>
        <v>49614</v>
      </c>
      <c r="B138" s="72">
        <f t="shared" si="15"/>
        <v>122</v>
      </c>
      <c r="C138" s="70">
        <f t="shared" si="16"/>
        <v>501798.6919034142</v>
      </c>
      <c r="D138" s="79">
        <f t="shared" si="17"/>
        <v>2425.3603441998325</v>
      </c>
      <c r="E138" s="79">
        <f t="shared" si="18"/>
        <v>1642.3431553382231</v>
      </c>
      <c r="F138" s="79">
        <f t="shared" si="19"/>
        <v>4067.7034995380554</v>
      </c>
      <c r="G138" s="70">
        <f t="shared" si="20"/>
        <v>500156.34874807601</v>
      </c>
    </row>
    <row r="139" spans="1:7" x14ac:dyDescent="0.25">
      <c r="A139" s="78">
        <f t="shared" si="14"/>
        <v>49644</v>
      </c>
      <c r="B139" s="72">
        <f t="shared" si="15"/>
        <v>123</v>
      </c>
      <c r="C139" s="70">
        <f t="shared" si="16"/>
        <v>500156.34874807601</v>
      </c>
      <c r="D139" s="79">
        <f t="shared" si="17"/>
        <v>2417.422352282365</v>
      </c>
      <c r="E139" s="79">
        <f t="shared" si="18"/>
        <v>1650.2811472556907</v>
      </c>
      <c r="F139" s="79">
        <f t="shared" si="19"/>
        <v>4067.7034995380554</v>
      </c>
      <c r="G139" s="70">
        <f t="shared" si="20"/>
        <v>498506.06760082033</v>
      </c>
    </row>
    <row r="140" spans="1:7" x14ac:dyDescent="0.25">
      <c r="A140" s="78">
        <f t="shared" si="14"/>
        <v>49675</v>
      </c>
      <c r="B140" s="72">
        <f t="shared" si="15"/>
        <v>124</v>
      </c>
      <c r="C140" s="70">
        <f t="shared" si="16"/>
        <v>498506.06760082033</v>
      </c>
      <c r="D140" s="79">
        <f t="shared" si="17"/>
        <v>2409.4459934039623</v>
      </c>
      <c r="E140" s="79">
        <f t="shared" si="18"/>
        <v>1658.2575061340935</v>
      </c>
      <c r="F140" s="79">
        <f t="shared" si="19"/>
        <v>4067.7034995380559</v>
      </c>
      <c r="G140" s="70">
        <f t="shared" si="20"/>
        <v>496847.81009468623</v>
      </c>
    </row>
    <row r="141" spans="1:7" x14ac:dyDescent="0.25">
      <c r="A141" s="78">
        <f t="shared" si="14"/>
        <v>49706</v>
      </c>
      <c r="B141" s="72">
        <f t="shared" si="15"/>
        <v>125</v>
      </c>
      <c r="C141" s="70">
        <f t="shared" si="16"/>
        <v>496847.81009468623</v>
      </c>
      <c r="D141" s="79">
        <f t="shared" si="17"/>
        <v>2401.4310821243148</v>
      </c>
      <c r="E141" s="79">
        <f t="shared" si="18"/>
        <v>1666.2724174137418</v>
      </c>
      <c r="F141" s="79">
        <f t="shared" si="19"/>
        <v>4067.7034995380563</v>
      </c>
      <c r="G141" s="70">
        <f t="shared" si="20"/>
        <v>495181.53767727246</v>
      </c>
    </row>
    <row r="142" spans="1:7" x14ac:dyDescent="0.25">
      <c r="A142" s="78">
        <f t="shared" si="14"/>
        <v>49735</v>
      </c>
      <c r="B142" s="72">
        <f t="shared" si="15"/>
        <v>126</v>
      </c>
      <c r="C142" s="70">
        <f t="shared" si="16"/>
        <v>495181.53767727246</v>
      </c>
      <c r="D142" s="79">
        <f t="shared" si="17"/>
        <v>2393.3774321068149</v>
      </c>
      <c r="E142" s="79">
        <f t="shared" si="18"/>
        <v>1674.3260674312414</v>
      </c>
      <c r="F142" s="79">
        <f t="shared" si="19"/>
        <v>4067.7034995380563</v>
      </c>
      <c r="G142" s="70">
        <f t="shared" si="20"/>
        <v>493507.21160984121</v>
      </c>
    </row>
    <row r="143" spans="1:7" x14ac:dyDescent="0.25">
      <c r="A143" s="78">
        <f t="shared" si="14"/>
        <v>49766</v>
      </c>
      <c r="B143" s="72">
        <f t="shared" si="15"/>
        <v>127</v>
      </c>
      <c r="C143" s="70">
        <f t="shared" si="16"/>
        <v>493507.21160984121</v>
      </c>
      <c r="D143" s="79">
        <f t="shared" si="17"/>
        <v>2385.2848561142305</v>
      </c>
      <c r="E143" s="79">
        <f t="shared" si="18"/>
        <v>1682.4186434238256</v>
      </c>
      <c r="F143" s="79">
        <f t="shared" si="19"/>
        <v>4067.7034995380563</v>
      </c>
      <c r="G143" s="70">
        <f t="shared" si="20"/>
        <v>491824.79296641739</v>
      </c>
    </row>
    <row r="144" spans="1:7" x14ac:dyDescent="0.25">
      <c r="A144" s="78">
        <f t="shared" si="14"/>
        <v>49796</v>
      </c>
      <c r="B144" s="72">
        <f t="shared" si="15"/>
        <v>128</v>
      </c>
      <c r="C144" s="70">
        <f t="shared" si="16"/>
        <v>491824.79296641739</v>
      </c>
      <c r="D144" s="79">
        <f t="shared" si="17"/>
        <v>2377.1531660043483</v>
      </c>
      <c r="E144" s="79">
        <f t="shared" si="18"/>
        <v>1690.5503335337078</v>
      </c>
      <c r="F144" s="79">
        <f t="shared" si="19"/>
        <v>4067.7034995380563</v>
      </c>
      <c r="G144" s="70">
        <f t="shared" si="20"/>
        <v>490134.24263288366</v>
      </c>
    </row>
    <row r="145" spans="1:7" x14ac:dyDescent="0.25">
      <c r="A145" s="78">
        <f t="shared" si="14"/>
        <v>49827</v>
      </c>
      <c r="B145" s="72">
        <f t="shared" si="15"/>
        <v>129</v>
      </c>
      <c r="C145" s="70">
        <f t="shared" si="16"/>
        <v>490134.24263288366</v>
      </c>
      <c r="D145" s="79">
        <f t="shared" si="17"/>
        <v>2368.9821727256021</v>
      </c>
      <c r="E145" s="79">
        <f t="shared" si="18"/>
        <v>1698.7213268124535</v>
      </c>
      <c r="F145" s="79">
        <f t="shared" si="19"/>
        <v>4067.7034995380554</v>
      </c>
      <c r="G145" s="70">
        <f t="shared" si="20"/>
        <v>488435.5213060712</v>
      </c>
    </row>
    <row r="146" spans="1:7" x14ac:dyDescent="0.25">
      <c r="A146" s="78">
        <f t="shared" si="14"/>
        <v>49857</v>
      </c>
      <c r="B146" s="72">
        <f t="shared" si="15"/>
        <v>130</v>
      </c>
      <c r="C146" s="70">
        <f t="shared" si="16"/>
        <v>488435.5213060712</v>
      </c>
      <c r="D146" s="79">
        <f t="shared" si="17"/>
        <v>2360.7716863126752</v>
      </c>
      <c r="E146" s="79">
        <f t="shared" si="18"/>
        <v>1706.9318132253804</v>
      </c>
      <c r="F146" s="79">
        <f t="shared" si="19"/>
        <v>4067.7034995380554</v>
      </c>
      <c r="G146" s="70">
        <f t="shared" si="20"/>
        <v>486728.58949284581</v>
      </c>
    </row>
    <row r="147" spans="1:7" x14ac:dyDescent="0.25">
      <c r="A147" s="78">
        <f t="shared" si="14"/>
        <v>49888</v>
      </c>
      <c r="B147" s="72">
        <f t="shared" si="15"/>
        <v>131</v>
      </c>
      <c r="C147" s="70">
        <f t="shared" si="16"/>
        <v>486728.58949284581</v>
      </c>
      <c r="D147" s="79">
        <f t="shared" si="17"/>
        <v>2352.5215158820861</v>
      </c>
      <c r="E147" s="79">
        <f t="shared" si="18"/>
        <v>1715.1819836559698</v>
      </c>
      <c r="F147" s="79">
        <f t="shared" si="19"/>
        <v>4067.7034995380559</v>
      </c>
      <c r="G147" s="70">
        <f t="shared" si="20"/>
        <v>485013.40750918986</v>
      </c>
    </row>
    <row r="148" spans="1:7" x14ac:dyDescent="0.25">
      <c r="A148" s="78">
        <f t="shared" ref="A148:A211" si="21">IF(B148="","",EDATE(A147,1))</f>
        <v>49919</v>
      </c>
      <c r="B148" s="72">
        <f t="shared" ref="B148:B211" si="22">IF(B147="","",IF(SUM(B147)+1&lt;=$E$7,SUM(B147)+1,""))</f>
        <v>132</v>
      </c>
      <c r="C148" s="70">
        <f t="shared" ref="C148:C211" si="23">IF(B148="","",G147)</f>
        <v>485013.40750918986</v>
      </c>
      <c r="D148" s="79">
        <f t="shared" ref="D148:D211" si="24">IF(B148="","",IPMT($E$13/12,B148,$E$7,-$E$11,$E$12,0))</f>
        <v>2344.231469627749</v>
      </c>
      <c r="E148" s="79">
        <f t="shared" ref="E148:E211" si="25">IF(B148="","",PPMT($E$13/12,B148,$E$7,-$E$11,$E$12,0))</f>
        <v>1723.4720299103071</v>
      </c>
      <c r="F148" s="79">
        <f t="shared" ref="F148:F211" si="26">IF(B148="","",SUM(D148:E148))</f>
        <v>4067.7034995380563</v>
      </c>
      <c r="G148" s="70">
        <f t="shared" ref="G148:G211" si="27">IF(B148="","",SUM(C148)-SUM(E148))</f>
        <v>483289.93547927955</v>
      </c>
    </row>
    <row r="149" spans="1:7" x14ac:dyDescent="0.25">
      <c r="A149" s="78">
        <f t="shared" si="21"/>
        <v>49949</v>
      </c>
      <c r="B149" s="72">
        <f t="shared" si="22"/>
        <v>133</v>
      </c>
      <c r="C149" s="70">
        <f t="shared" si="23"/>
        <v>483289.93547927955</v>
      </c>
      <c r="D149" s="79">
        <f t="shared" si="24"/>
        <v>2335.9013548165153</v>
      </c>
      <c r="E149" s="79">
        <f t="shared" si="25"/>
        <v>1731.8021447215403</v>
      </c>
      <c r="F149" s="79">
        <f t="shared" si="26"/>
        <v>4067.7034995380554</v>
      </c>
      <c r="G149" s="70">
        <f t="shared" si="27"/>
        <v>481558.13333455799</v>
      </c>
    </row>
    <row r="150" spans="1:7" x14ac:dyDescent="0.25">
      <c r="A150" s="78">
        <f t="shared" si="21"/>
        <v>49980</v>
      </c>
      <c r="B150" s="72">
        <f t="shared" si="22"/>
        <v>134</v>
      </c>
      <c r="C150" s="70">
        <f t="shared" si="23"/>
        <v>481558.13333455799</v>
      </c>
      <c r="D150" s="79">
        <f t="shared" si="24"/>
        <v>2327.5309777836947</v>
      </c>
      <c r="E150" s="79">
        <f t="shared" si="25"/>
        <v>1740.1725217543612</v>
      </c>
      <c r="F150" s="79">
        <f t="shared" si="26"/>
        <v>4067.7034995380559</v>
      </c>
      <c r="G150" s="70">
        <f t="shared" si="27"/>
        <v>479817.96081280365</v>
      </c>
    </row>
    <row r="151" spans="1:7" x14ac:dyDescent="0.25">
      <c r="A151" s="78">
        <f t="shared" si="21"/>
        <v>50010</v>
      </c>
      <c r="B151" s="72">
        <f t="shared" si="22"/>
        <v>135</v>
      </c>
      <c r="C151" s="70">
        <f t="shared" si="23"/>
        <v>479817.96081280365</v>
      </c>
      <c r="D151" s="79">
        <f t="shared" si="24"/>
        <v>2319.1201439285492</v>
      </c>
      <c r="E151" s="79">
        <f t="shared" si="25"/>
        <v>1748.583355609507</v>
      </c>
      <c r="F151" s="79">
        <f t="shared" si="26"/>
        <v>4067.7034995380563</v>
      </c>
      <c r="G151" s="70">
        <f t="shared" si="27"/>
        <v>478069.37745719415</v>
      </c>
    </row>
    <row r="152" spans="1:7" x14ac:dyDescent="0.25">
      <c r="A152" s="78">
        <f t="shared" si="21"/>
        <v>50041</v>
      </c>
      <c r="B152" s="72">
        <f t="shared" si="22"/>
        <v>136</v>
      </c>
      <c r="C152" s="70">
        <f t="shared" si="23"/>
        <v>478069.37745719415</v>
      </c>
      <c r="D152" s="79">
        <f t="shared" si="24"/>
        <v>2310.6686577097694</v>
      </c>
      <c r="E152" s="79">
        <f t="shared" si="25"/>
        <v>1757.0348418282863</v>
      </c>
      <c r="F152" s="79">
        <f t="shared" si="26"/>
        <v>4067.7034995380554</v>
      </c>
      <c r="G152" s="70">
        <f t="shared" si="27"/>
        <v>476312.34261536587</v>
      </c>
    </row>
    <row r="153" spans="1:7" x14ac:dyDescent="0.25">
      <c r="A153" s="78">
        <f t="shared" si="21"/>
        <v>50072</v>
      </c>
      <c r="B153" s="72">
        <f t="shared" si="22"/>
        <v>137</v>
      </c>
      <c r="C153" s="70">
        <f t="shared" si="23"/>
        <v>476312.34261536587</v>
      </c>
      <c r="D153" s="79">
        <f t="shared" si="24"/>
        <v>2302.1763226409325</v>
      </c>
      <c r="E153" s="79">
        <f t="shared" si="25"/>
        <v>1765.5271768971229</v>
      </c>
      <c r="F153" s="79">
        <f t="shared" si="26"/>
        <v>4067.7034995380554</v>
      </c>
      <c r="G153" s="70">
        <f t="shared" si="27"/>
        <v>474546.81543846877</v>
      </c>
    </row>
    <row r="154" spans="1:7" x14ac:dyDescent="0.25">
      <c r="A154" s="78">
        <f t="shared" si="21"/>
        <v>50100</v>
      </c>
      <c r="B154" s="72">
        <f t="shared" si="22"/>
        <v>138</v>
      </c>
      <c r="C154" s="70">
        <f t="shared" si="23"/>
        <v>474546.81543846877</v>
      </c>
      <c r="D154" s="79">
        <f t="shared" si="24"/>
        <v>2293.6429412859297</v>
      </c>
      <c r="E154" s="79">
        <f t="shared" si="25"/>
        <v>1774.0605582521262</v>
      </c>
      <c r="F154" s="79">
        <f t="shared" si="26"/>
        <v>4067.7034995380559</v>
      </c>
      <c r="G154" s="70">
        <f t="shared" si="27"/>
        <v>472772.75488021661</v>
      </c>
    </row>
    <row r="155" spans="1:7" x14ac:dyDescent="0.25">
      <c r="A155" s="78">
        <f t="shared" si="21"/>
        <v>50131</v>
      </c>
      <c r="B155" s="72">
        <f t="shared" si="22"/>
        <v>139</v>
      </c>
      <c r="C155" s="70">
        <f t="shared" si="23"/>
        <v>472772.75488021661</v>
      </c>
      <c r="D155" s="79">
        <f t="shared" si="24"/>
        <v>2285.0683152543779</v>
      </c>
      <c r="E155" s="79">
        <f t="shared" si="25"/>
        <v>1782.6351842836775</v>
      </c>
      <c r="F155" s="79">
        <f t="shared" si="26"/>
        <v>4067.7034995380554</v>
      </c>
      <c r="G155" s="70">
        <f t="shared" si="27"/>
        <v>470990.11969593295</v>
      </c>
    </row>
    <row r="156" spans="1:7" x14ac:dyDescent="0.25">
      <c r="A156" s="78">
        <f t="shared" si="21"/>
        <v>50161</v>
      </c>
      <c r="B156" s="72">
        <f t="shared" si="22"/>
        <v>140</v>
      </c>
      <c r="C156" s="70">
        <f t="shared" si="23"/>
        <v>470990.11969593295</v>
      </c>
      <c r="D156" s="79">
        <f t="shared" si="24"/>
        <v>2276.452245197007</v>
      </c>
      <c r="E156" s="79">
        <f t="shared" si="25"/>
        <v>1791.2512543410489</v>
      </c>
      <c r="F156" s="79">
        <f t="shared" si="26"/>
        <v>4067.7034995380559</v>
      </c>
      <c r="G156" s="70">
        <f t="shared" si="27"/>
        <v>469198.86844159191</v>
      </c>
    </row>
    <row r="157" spans="1:7" x14ac:dyDescent="0.25">
      <c r="A157" s="78">
        <f t="shared" si="21"/>
        <v>50192</v>
      </c>
      <c r="B157" s="72">
        <f t="shared" si="22"/>
        <v>141</v>
      </c>
      <c r="C157" s="70">
        <f t="shared" si="23"/>
        <v>469198.86844159191</v>
      </c>
      <c r="D157" s="79">
        <f t="shared" si="24"/>
        <v>2267.7945308010253</v>
      </c>
      <c r="E157" s="79">
        <f t="shared" si="25"/>
        <v>1799.9089687370306</v>
      </c>
      <c r="F157" s="79">
        <f t="shared" si="26"/>
        <v>4067.7034995380559</v>
      </c>
      <c r="G157" s="70">
        <f t="shared" si="27"/>
        <v>467398.95947285485</v>
      </c>
    </row>
    <row r="158" spans="1:7" x14ac:dyDescent="0.25">
      <c r="A158" s="78">
        <f t="shared" si="21"/>
        <v>50222</v>
      </c>
      <c r="B158" s="72">
        <f t="shared" si="22"/>
        <v>142</v>
      </c>
      <c r="C158" s="70">
        <f t="shared" si="23"/>
        <v>467398.95947285485</v>
      </c>
      <c r="D158" s="79">
        <f t="shared" si="24"/>
        <v>2259.0949707854629</v>
      </c>
      <c r="E158" s="79">
        <f t="shared" si="25"/>
        <v>1808.6085287525927</v>
      </c>
      <c r="F158" s="79">
        <f t="shared" si="26"/>
        <v>4067.7034995380554</v>
      </c>
      <c r="G158" s="70">
        <f t="shared" si="27"/>
        <v>465590.35094410228</v>
      </c>
    </row>
    <row r="159" spans="1:7" x14ac:dyDescent="0.25">
      <c r="A159" s="78">
        <f t="shared" si="21"/>
        <v>50253</v>
      </c>
      <c r="B159" s="72">
        <f t="shared" si="22"/>
        <v>143</v>
      </c>
      <c r="C159" s="70">
        <f t="shared" si="23"/>
        <v>465590.35094410228</v>
      </c>
      <c r="D159" s="79">
        <f t="shared" si="24"/>
        <v>2250.3533628964924</v>
      </c>
      <c r="E159" s="79">
        <f t="shared" si="25"/>
        <v>1817.3501366415639</v>
      </c>
      <c r="F159" s="79">
        <f t="shared" si="26"/>
        <v>4067.7034995380563</v>
      </c>
      <c r="G159" s="70">
        <f t="shared" si="27"/>
        <v>463773.00080746069</v>
      </c>
    </row>
    <row r="160" spans="1:7" x14ac:dyDescent="0.25">
      <c r="A160" s="78">
        <f t="shared" si="21"/>
        <v>50284</v>
      </c>
      <c r="B160" s="72">
        <f t="shared" si="22"/>
        <v>144</v>
      </c>
      <c r="C160" s="70">
        <f t="shared" si="23"/>
        <v>463773.00080746069</v>
      </c>
      <c r="D160" s="79">
        <f t="shared" si="24"/>
        <v>2241.5695039027246</v>
      </c>
      <c r="E160" s="79">
        <f t="shared" si="25"/>
        <v>1826.1339956353315</v>
      </c>
      <c r="F160" s="79">
        <f t="shared" si="26"/>
        <v>4067.7034995380563</v>
      </c>
      <c r="G160" s="70">
        <f t="shared" si="27"/>
        <v>461946.86681182537</v>
      </c>
    </row>
    <row r="161" spans="1:7" x14ac:dyDescent="0.25">
      <c r="A161" s="78">
        <f t="shared" si="21"/>
        <v>50314</v>
      </c>
      <c r="B161" s="72">
        <f t="shared" si="22"/>
        <v>145</v>
      </c>
      <c r="C161" s="70">
        <f t="shared" si="23"/>
        <v>461946.86681182537</v>
      </c>
      <c r="D161" s="79">
        <f t="shared" si="24"/>
        <v>2232.743189590487</v>
      </c>
      <c r="E161" s="79">
        <f t="shared" si="25"/>
        <v>1834.9603099475689</v>
      </c>
      <c r="F161" s="79">
        <f t="shared" si="26"/>
        <v>4067.7034995380559</v>
      </c>
      <c r="G161" s="70">
        <f t="shared" si="27"/>
        <v>460111.90650187782</v>
      </c>
    </row>
    <row r="162" spans="1:7" x14ac:dyDescent="0.25">
      <c r="A162" s="78">
        <f t="shared" si="21"/>
        <v>50345</v>
      </c>
      <c r="B162" s="72">
        <f t="shared" si="22"/>
        <v>146</v>
      </c>
      <c r="C162" s="70">
        <f t="shared" si="23"/>
        <v>460111.90650187782</v>
      </c>
      <c r="D162" s="79">
        <f t="shared" si="24"/>
        <v>2223.8742147590738</v>
      </c>
      <c r="E162" s="79">
        <f t="shared" si="25"/>
        <v>1843.8292847789821</v>
      </c>
      <c r="F162" s="79">
        <f t="shared" si="26"/>
        <v>4067.7034995380559</v>
      </c>
      <c r="G162" s="70">
        <f t="shared" si="27"/>
        <v>458268.07721709885</v>
      </c>
    </row>
    <row r="163" spans="1:7" x14ac:dyDescent="0.25">
      <c r="A163" s="78">
        <f t="shared" si="21"/>
        <v>50375</v>
      </c>
      <c r="B163" s="72">
        <f t="shared" si="22"/>
        <v>147</v>
      </c>
      <c r="C163" s="70">
        <f t="shared" si="23"/>
        <v>458268.07721709885</v>
      </c>
      <c r="D163" s="79">
        <f t="shared" si="24"/>
        <v>2214.9623732159753</v>
      </c>
      <c r="E163" s="79">
        <f t="shared" si="25"/>
        <v>1852.7411263220804</v>
      </c>
      <c r="F163" s="79">
        <f t="shared" si="26"/>
        <v>4067.7034995380554</v>
      </c>
      <c r="G163" s="70">
        <f t="shared" si="27"/>
        <v>456415.33609077678</v>
      </c>
    </row>
    <row r="164" spans="1:7" x14ac:dyDescent="0.25">
      <c r="A164" s="78">
        <f t="shared" si="21"/>
        <v>50406</v>
      </c>
      <c r="B164" s="72">
        <f t="shared" si="22"/>
        <v>148</v>
      </c>
      <c r="C164" s="70">
        <f t="shared" si="23"/>
        <v>456415.33609077678</v>
      </c>
      <c r="D164" s="79">
        <f t="shared" si="24"/>
        <v>2206.0074577720852</v>
      </c>
      <c r="E164" s="79">
        <f t="shared" si="25"/>
        <v>1861.6960417659707</v>
      </c>
      <c r="F164" s="79">
        <f t="shared" si="26"/>
        <v>4067.7034995380559</v>
      </c>
      <c r="G164" s="70">
        <f t="shared" si="27"/>
        <v>454553.64004901081</v>
      </c>
    </row>
    <row r="165" spans="1:7" x14ac:dyDescent="0.25">
      <c r="A165" s="78">
        <f t="shared" si="21"/>
        <v>50437</v>
      </c>
      <c r="B165" s="72">
        <f t="shared" si="22"/>
        <v>149</v>
      </c>
      <c r="C165" s="70">
        <f t="shared" si="23"/>
        <v>454553.64004901081</v>
      </c>
      <c r="D165" s="79">
        <f t="shared" si="24"/>
        <v>2197.0092602368832</v>
      </c>
      <c r="E165" s="79">
        <f t="shared" si="25"/>
        <v>1870.694239301173</v>
      </c>
      <c r="F165" s="79">
        <f t="shared" si="26"/>
        <v>4067.7034995380563</v>
      </c>
      <c r="G165" s="70">
        <f t="shared" si="27"/>
        <v>452682.94580970961</v>
      </c>
    </row>
    <row r="166" spans="1:7" x14ac:dyDescent="0.25">
      <c r="A166" s="78">
        <f t="shared" si="21"/>
        <v>50465</v>
      </c>
      <c r="B166" s="72">
        <f t="shared" si="22"/>
        <v>150</v>
      </c>
      <c r="C166" s="70">
        <f t="shared" si="23"/>
        <v>452682.94580970961</v>
      </c>
      <c r="D166" s="79">
        <f t="shared" si="24"/>
        <v>2187.9675714135942</v>
      </c>
      <c r="E166" s="79">
        <f t="shared" si="25"/>
        <v>1879.7359281244617</v>
      </c>
      <c r="F166" s="79">
        <f t="shared" si="26"/>
        <v>4067.7034995380559</v>
      </c>
      <c r="G166" s="70">
        <f t="shared" si="27"/>
        <v>450803.20988158515</v>
      </c>
    </row>
    <row r="167" spans="1:7" x14ac:dyDescent="0.25">
      <c r="A167" s="78">
        <f t="shared" si="21"/>
        <v>50496</v>
      </c>
      <c r="B167" s="72">
        <f t="shared" si="22"/>
        <v>151</v>
      </c>
      <c r="C167" s="70">
        <f t="shared" si="23"/>
        <v>450803.20988158515</v>
      </c>
      <c r="D167" s="79">
        <f t="shared" si="24"/>
        <v>2178.8821810943259</v>
      </c>
      <c r="E167" s="79">
        <f t="shared" si="25"/>
        <v>1888.8213184437302</v>
      </c>
      <c r="F167" s="79">
        <f t="shared" si="26"/>
        <v>4067.7034995380563</v>
      </c>
      <c r="G167" s="70">
        <f t="shared" si="27"/>
        <v>448914.3885631414</v>
      </c>
    </row>
    <row r="168" spans="1:7" x14ac:dyDescent="0.25">
      <c r="A168" s="78">
        <f t="shared" si="21"/>
        <v>50526</v>
      </c>
      <c r="B168" s="72">
        <f t="shared" si="22"/>
        <v>152</v>
      </c>
      <c r="C168" s="70">
        <f t="shared" si="23"/>
        <v>448914.3885631414</v>
      </c>
      <c r="D168" s="79">
        <f t="shared" si="24"/>
        <v>2169.7528780551811</v>
      </c>
      <c r="E168" s="79">
        <f t="shared" si="25"/>
        <v>1897.9506214828748</v>
      </c>
      <c r="F168" s="79">
        <f t="shared" si="26"/>
        <v>4067.7034995380559</v>
      </c>
      <c r="G168" s="70">
        <f t="shared" si="27"/>
        <v>447016.43794165854</v>
      </c>
    </row>
    <row r="169" spans="1:7" x14ac:dyDescent="0.25">
      <c r="A169" s="78">
        <f t="shared" si="21"/>
        <v>50557</v>
      </c>
      <c r="B169" s="72">
        <f t="shared" si="22"/>
        <v>153</v>
      </c>
      <c r="C169" s="70">
        <f t="shared" si="23"/>
        <v>447016.43794165854</v>
      </c>
      <c r="D169" s="79">
        <f t="shared" si="24"/>
        <v>2160.5794500513475</v>
      </c>
      <c r="E169" s="79">
        <f t="shared" si="25"/>
        <v>1907.1240494867086</v>
      </c>
      <c r="F169" s="79">
        <f t="shared" si="26"/>
        <v>4067.7034995380563</v>
      </c>
      <c r="G169" s="70">
        <f t="shared" si="27"/>
        <v>445109.31389217183</v>
      </c>
    </row>
    <row r="170" spans="1:7" x14ac:dyDescent="0.25">
      <c r="A170" s="78">
        <f t="shared" si="21"/>
        <v>50587</v>
      </c>
      <c r="B170" s="72">
        <f t="shared" si="22"/>
        <v>154</v>
      </c>
      <c r="C170" s="70">
        <f t="shared" si="23"/>
        <v>445109.31389217183</v>
      </c>
      <c r="D170" s="79">
        <f t="shared" si="24"/>
        <v>2151.3616838121616</v>
      </c>
      <c r="E170" s="79">
        <f t="shared" si="25"/>
        <v>1916.3418157258943</v>
      </c>
      <c r="F170" s="79">
        <f t="shared" si="26"/>
        <v>4067.7034995380559</v>
      </c>
      <c r="G170" s="70">
        <f t="shared" si="27"/>
        <v>443192.97207644593</v>
      </c>
    </row>
    <row r="171" spans="1:7" x14ac:dyDescent="0.25">
      <c r="A171" s="78">
        <f t="shared" si="21"/>
        <v>50618</v>
      </c>
      <c r="B171" s="72">
        <f t="shared" si="22"/>
        <v>155</v>
      </c>
      <c r="C171" s="70">
        <f t="shared" si="23"/>
        <v>443192.97207644593</v>
      </c>
      <c r="D171" s="79">
        <f t="shared" si="24"/>
        <v>2142.0993650361534</v>
      </c>
      <c r="E171" s="79">
        <f t="shared" si="25"/>
        <v>1925.6041345019028</v>
      </c>
      <c r="F171" s="79">
        <f t="shared" si="26"/>
        <v>4067.7034995380563</v>
      </c>
      <c r="G171" s="70">
        <f t="shared" si="27"/>
        <v>441267.36794194405</v>
      </c>
    </row>
    <row r="172" spans="1:7" x14ac:dyDescent="0.25">
      <c r="A172" s="78">
        <f t="shared" si="21"/>
        <v>50649</v>
      </c>
      <c r="B172" s="72">
        <f t="shared" si="22"/>
        <v>156</v>
      </c>
      <c r="C172" s="70">
        <f t="shared" si="23"/>
        <v>441267.36794194405</v>
      </c>
      <c r="D172" s="79">
        <f t="shared" si="24"/>
        <v>2132.7922783860604</v>
      </c>
      <c r="E172" s="79">
        <f t="shared" si="25"/>
        <v>1934.9112211519953</v>
      </c>
      <c r="F172" s="79">
        <f t="shared" si="26"/>
        <v>4067.7034995380554</v>
      </c>
      <c r="G172" s="70">
        <f t="shared" si="27"/>
        <v>439332.45672079205</v>
      </c>
    </row>
    <row r="173" spans="1:7" x14ac:dyDescent="0.25">
      <c r="A173" s="78">
        <f t="shared" si="21"/>
        <v>50679</v>
      </c>
      <c r="B173" s="72">
        <f t="shared" si="22"/>
        <v>157</v>
      </c>
      <c r="C173" s="70">
        <f t="shared" si="23"/>
        <v>439332.45672079205</v>
      </c>
      <c r="D173" s="79">
        <f t="shared" si="24"/>
        <v>2123.4402074838258</v>
      </c>
      <c r="E173" s="79">
        <f t="shared" si="25"/>
        <v>1944.2632920542301</v>
      </c>
      <c r="F173" s="79">
        <f t="shared" si="26"/>
        <v>4067.7034995380559</v>
      </c>
      <c r="G173" s="70">
        <f t="shared" si="27"/>
        <v>437388.19342873781</v>
      </c>
    </row>
    <row r="174" spans="1:7" x14ac:dyDescent="0.25">
      <c r="A174" s="78">
        <f t="shared" si="21"/>
        <v>50710</v>
      </c>
      <c r="B174" s="72">
        <f t="shared" si="22"/>
        <v>158</v>
      </c>
      <c r="C174" s="70">
        <f t="shared" si="23"/>
        <v>437388.19342873781</v>
      </c>
      <c r="D174" s="79">
        <f t="shared" si="24"/>
        <v>2114.0429349055639</v>
      </c>
      <c r="E174" s="79">
        <f t="shared" si="25"/>
        <v>1953.6605646324922</v>
      </c>
      <c r="F174" s="79">
        <f t="shared" si="26"/>
        <v>4067.7034995380563</v>
      </c>
      <c r="G174" s="70">
        <f t="shared" si="27"/>
        <v>435434.53286410531</v>
      </c>
    </row>
    <row r="175" spans="1:7" x14ac:dyDescent="0.25">
      <c r="A175" s="78">
        <f t="shared" si="21"/>
        <v>50740</v>
      </c>
      <c r="B175" s="72">
        <f t="shared" si="22"/>
        <v>159</v>
      </c>
      <c r="C175" s="70">
        <f t="shared" si="23"/>
        <v>435434.53286410531</v>
      </c>
      <c r="D175" s="79">
        <f t="shared" si="24"/>
        <v>2104.600242176507</v>
      </c>
      <c r="E175" s="79">
        <f t="shared" si="25"/>
        <v>1963.1032573615491</v>
      </c>
      <c r="F175" s="79">
        <f t="shared" si="26"/>
        <v>4067.7034995380563</v>
      </c>
      <c r="G175" s="70">
        <f t="shared" si="27"/>
        <v>433471.42960674374</v>
      </c>
    </row>
    <row r="176" spans="1:7" x14ac:dyDescent="0.25">
      <c r="A176" s="78">
        <f t="shared" si="21"/>
        <v>50771</v>
      </c>
      <c r="B176" s="72">
        <f t="shared" si="22"/>
        <v>160</v>
      </c>
      <c r="C176" s="70">
        <f t="shared" si="23"/>
        <v>433471.42960674374</v>
      </c>
      <c r="D176" s="79">
        <f t="shared" si="24"/>
        <v>2095.1119097659257</v>
      </c>
      <c r="E176" s="79">
        <f t="shared" si="25"/>
        <v>1972.5915897721302</v>
      </c>
      <c r="F176" s="79">
        <f t="shared" si="26"/>
        <v>4067.7034995380559</v>
      </c>
      <c r="G176" s="70">
        <f t="shared" si="27"/>
        <v>431498.8380169716</v>
      </c>
    </row>
    <row r="177" spans="1:7" x14ac:dyDescent="0.25">
      <c r="A177" s="78">
        <f t="shared" si="21"/>
        <v>50802</v>
      </c>
      <c r="B177" s="72">
        <f t="shared" si="22"/>
        <v>161</v>
      </c>
      <c r="C177" s="70">
        <f t="shared" si="23"/>
        <v>431498.8380169716</v>
      </c>
      <c r="D177" s="79">
        <f t="shared" si="24"/>
        <v>2085.5777170820274</v>
      </c>
      <c r="E177" s="79">
        <f t="shared" si="25"/>
        <v>1982.1257824560284</v>
      </c>
      <c r="F177" s="79">
        <f t="shared" si="26"/>
        <v>4067.7034995380559</v>
      </c>
      <c r="G177" s="70">
        <f t="shared" si="27"/>
        <v>429516.71223451558</v>
      </c>
    </row>
    <row r="178" spans="1:7" x14ac:dyDescent="0.25">
      <c r="A178" s="78">
        <f t="shared" si="21"/>
        <v>50830</v>
      </c>
      <c r="B178" s="72">
        <f t="shared" si="22"/>
        <v>162</v>
      </c>
      <c r="C178" s="70">
        <f t="shared" si="23"/>
        <v>429516.71223451558</v>
      </c>
      <c r="D178" s="79">
        <f t="shared" si="24"/>
        <v>2075.997442466823</v>
      </c>
      <c r="E178" s="79">
        <f t="shared" si="25"/>
        <v>1991.7060570712329</v>
      </c>
      <c r="F178" s="79">
        <f t="shared" si="26"/>
        <v>4067.7034995380559</v>
      </c>
      <c r="G178" s="70">
        <f t="shared" si="27"/>
        <v>427525.00617744436</v>
      </c>
    </row>
    <row r="179" spans="1:7" x14ac:dyDescent="0.25">
      <c r="A179" s="78">
        <f t="shared" si="21"/>
        <v>50861</v>
      </c>
      <c r="B179" s="72">
        <f t="shared" si="22"/>
        <v>163</v>
      </c>
      <c r="C179" s="70">
        <f t="shared" si="23"/>
        <v>427525.00617744436</v>
      </c>
      <c r="D179" s="79">
        <f t="shared" si="24"/>
        <v>2066.370863190979</v>
      </c>
      <c r="E179" s="79">
        <f t="shared" si="25"/>
        <v>2001.3326363470771</v>
      </c>
      <c r="F179" s="79">
        <f t="shared" si="26"/>
        <v>4067.7034995380563</v>
      </c>
      <c r="G179" s="70">
        <f t="shared" si="27"/>
        <v>425523.67354109726</v>
      </c>
    </row>
    <row r="180" spans="1:7" x14ac:dyDescent="0.25">
      <c r="A180" s="78">
        <f t="shared" si="21"/>
        <v>50891</v>
      </c>
      <c r="B180" s="72">
        <f t="shared" si="22"/>
        <v>164</v>
      </c>
      <c r="C180" s="70">
        <f t="shared" si="23"/>
        <v>425523.67354109726</v>
      </c>
      <c r="D180" s="79">
        <f t="shared" si="24"/>
        <v>2056.6977554486348</v>
      </c>
      <c r="E180" s="79">
        <f t="shared" si="25"/>
        <v>2011.0057440894211</v>
      </c>
      <c r="F180" s="79">
        <f t="shared" si="26"/>
        <v>4067.7034995380559</v>
      </c>
      <c r="G180" s="70">
        <f t="shared" si="27"/>
        <v>423512.66779700783</v>
      </c>
    </row>
    <row r="181" spans="1:7" x14ac:dyDescent="0.25">
      <c r="A181" s="78">
        <f t="shared" si="21"/>
        <v>50922</v>
      </c>
      <c r="B181" s="72">
        <f t="shared" si="22"/>
        <v>165</v>
      </c>
      <c r="C181" s="70">
        <f t="shared" si="23"/>
        <v>423512.66779700783</v>
      </c>
      <c r="D181" s="79">
        <f t="shared" si="24"/>
        <v>2046.9778943522024</v>
      </c>
      <c r="E181" s="79">
        <f t="shared" si="25"/>
        <v>2020.7256051858535</v>
      </c>
      <c r="F181" s="79">
        <f t="shared" si="26"/>
        <v>4067.7034995380559</v>
      </c>
      <c r="G181" s="70">
        <f t="shared" si="27"/>
        <v>421491.94219182199</v>
      </c>
    </row>
    <row r="182" spans="1:7" x14ac:dyDescent="0.25">
      <c r="A182" s="78">
        <f t="shared" si="21"/>
        <v>50952</v>
      </c>
      <c r="B182" s="72">
        <f t="shared" si="22"/>
        <v>166</v>
      </c>
      <c r="C182" s="70">
        <f t="shared" si="23"/>
        <v>421491.94219182199</v>
      </c>
      <c r="D182" s="79">
        <f t="shared" si="24"/>
        <v>2037.2110539271375</v>
      </c>
      <c r="E182" s="79">
        <f t="shared" si="25"/>
        <v>2030.4924456109186</v>
      </c>
      <c r="F182" s="79">
        <f t="shared" si="26"/>
        <v>4067.7034995380563</v>
      </c>
      <c r="G182" s="70">
        <f t="shared" si="27"/>
        <v>419461.44974621106</v>
      </c>
    </row>
    <row r="183" spans="1:7" x14ac:dyDescent="0.25">
      <c r="A183" s="78">
        <f t="shared" si="21"/>
        <v>50983</v>
      </c>
      <c r="B183" s="72">
        <f t="shared" si="22"/>
        <v>167</v>
      </c>
      <c r="C183" s="70">
        <f t="shared" si="23"/>
        <v>419461.44974621106</v>
      </c>
      <c r="D183" s="79">
        <f t="shared" si="24"/>
        <v>2027.3970071066849</v>
      </c>
      <c r="E183" s="79">
        <f t="shared" si="25"/>
        <v>2040.3064924313712</v>
      </c>
      <c r="F183" s="79">
        <f t="shared" si="26"/>
        <v>4067.7034995380563</v>
      </c>
      <c r="G183" s="70">
        <f t="shared" si="27"/>
        <v>417421.14325377968</v>
      </c>
    </row>
    <row r="184" spans="1:7" x14ac:dyDescent="0.25">
      <c r="A184" s="78">
        <f t="shared" si="21"/>
        <v>51014</v>
      </c>
      <c r="B184" s="72">
        <f t="shared" si="22"/>
        <v>168</v>
      </c>
      <c r="C184" s="70">
        <f t="shared" si="23"/>
        <v>417421.14325377968</v>
      </c>
      <c r="D184" s="79">
        <f t="shared" si="24"/>
        <v>2017.5355257265999</v>
      </c>
      <c r="E184" s="79">
        <f t="shared" si="25"/>
        <v>2050.1679738114558</v>
      </c>
      <c r="F184" s="79">
        <f t="shared" si="26"/>
        <v>4067.7034995380554</v>
      </c>
      <c r="G184" s="70">
        <f t="shared" si="27"/>
        <v>415370.97527996823</v>
      </c>
    </row>
    <row r="185" spans="1:7" x14ac:dyDescent="0.25">
      <c r="A185" s="78">
        <f t="shared" si="21"/>
        <v>51044</v>
      </c>
      <c r="B185" s="72">
        <f t="shared" si="22"/>
        <v>169</v>
      </c>
      <c r="C185" s="70">
        <f t="shared" si="23"/>
        <v>415370.97527996823</v>
      </c>
      <c r="D185" s="79">
        <f t="shared" si="24"/>
        <v>2007.6263805198444</v>
      </c>
      <c r="E185" s="79">
        <f t="shared" si="25"/>
        <v>2060.0771190182113</v>
      </c>
      <c r="F185" s="79">
        <f t="shared" si="26"/>
        <v>4067.7034995380554</v>
      </c>
      <c r="G185" s="70">
        <f t="shared" si="27"/>
        <v>413310.89816095005</v>
      </c>
    </row>
    <row r="186" spans="1:7" x14ac:dyDescent="0.25">
      <c r="A186" s="78">
        <f t="shared" si="21"/>
        <v>51075</v>
      </c>
      <c r="B186" s="72">
        <f t="shared" si="22"/>
        <v>170</v>
      </c>
      <c r="C186" s="70">
        <f t="shared" si="23"/>
        <v>413310.89816095005</v>
      </c>
      <c r="D186" s="79">
        <f t="shared" si="24"/>
        <v>1997.6693411112565</v>
      </c>
      <c r="E186" s="79">
        <f t="shared" si="25"/>
        <v>2070.0341584267999</v>
      </c>
      <c r="F186" s="79">
        <f t="shared" si="26"/>
        <v>4067.7034995380563</v>
      </c>
      <c r="G186" s="70">
        <f t="shared" si="27"/>
        <v>411240.86400252325</v>
      </c>
    </row>
    <row r="187" spans="1:7" x14ac:dyDescent="0.25">
      <c r="A187" s="78">
        <f t="shared" si="21"/>
        <v>51105</v>
      </c>
      <c r="B187" s="72">
        <f t="shared" si="22"/>
        <v>171</v>
      </c>
      <c r="C187" s="70">
        <f t="shared" si="23"/>
        <v>411240.86400252325</v>
      </c>
      <c r="D187" s="79">
        <f t="shared" si="24"/>
        <v>1987.6641760121936</v>
      </c>
      <c r="E187" s="79">
        <f t="shared" si="25"/>
        <v>2080.0393235258625</v>
      </c>
      <c r="F187" s="79">
        <f t="shared" si="26"/>
        <v>4067.7034995380563</v>
      </c>
      <c r="G187" s="70">
        <f t="shared" si="27"/>
        <v>409160.82467899739</v>
      </c>
    </row>
    <row r="188" spans="1:7" x14ac:dyDescent="0.25">
      <c r="A188" s="78">
        <f t="shared" si="21"/>
        <v>51136</v>
      </c>
      <c r="B188" s="72">
        <f t="shared" si="22"/>
        <v>172</v>
      </c>
      <c r="C188" s="70">
        <f t="shared" si="23"/>
        <v>409160.82467899739</v>
      </c>
      <c r="D188" s="79">
        <f t="shared" si="24"/>
        <v>1977.6106526151518</v>
      </c>
      <c r="E188" s="79">
        <f t="shared" si="25"/>
        <v>2090.0928469229043</v>
      </c>
      <c r="F188" s="79">
        <f t="shared" si="26"/>
        <v>4067.7034995380563</v>
      </c>
      <c r="G188" s="70">
        <f t="shared" si="27"/>
        <v>407070.73183207447</v>
      </c>
    </row>
    <row r="189" spans="1:7" x14ac:dyDescent="0.25">
      <c r="A189" s="78">
        <f t="shared" si="21"/>
        <v>51167</v>
      </c>
      <c r="B189" s="72">
        <f t="shared" si="22"/>
        <v>173</v>
      </c>
      <c r="C189" s="70">
        <f t="shared" si="23"/>
        <v>407070.73183207447</v>
      </c>
      <c r="D189" s="79">
        <f t="shared" si="24"/>
        <v>1967.5085371883579</v>
      </c>
      <c r="E189" s="79">
        <f t="shared" si="25"/>
        <v>2100.194962349698</v>
      </c>
      <c r="F189" s="79">
        <f t="shared" si="26"/>
        <v>4067.7034995380559</v>
      </c>
      <c r="G189" s="70">
        <f t="shared" si="27"/>
        <v>404970.53686972475</v>
      </c>
    </row>
    <row r="190" spans="1:7" x14ac:dyDescent="0.25">
      <c r="A190" s="78">
        <f t="shared" si="21"/>
        <v>51196</v>
      </c>
      <c r="B190" s="72">
        <f t="shared" si="22"/>
        <v>174</v>
      </c>
      <c r="C190" s="70">
        <f t="shared" si="23"/>
        <v>404970.53686972475</v>
      </c>
      <c r="D190" s="79">
        <f t="shared" si="24"/>
        <v>1957.3575948703342</v>
      </c>
      <c r="E190" s="79">
        <f t="shared" si="25"/>
        <v>2110.3459046677217</v>
      </c>
      <c r="F190" s="79">
        <f t="shared" si="26"/>
        <v>4067.7034995380559</v>
      </c>
      <c r="G190" s="70">
        <f t="shared" si="27"/>
        <v>402860.190965057</v>
      </c>
    </row>
    <row r="191" spans="1:7" x14ac:dyDescent="0.25">
      <c r="A191" s="78">
        <f t="shared" si="21"/>
        <v>51227</v>
      </c>
      <c r="B191" s="72">
        <f t="shared" si="22"/>
        <v>175</v>
      </c>
      <c r="C191" s="70">
        <f t="shared" si="23"/>
        <v>402860.190965057</v>
      </c>
      <c r="D191" s="79">
        <f t="shared" si="24"/>
        <v>1947.1575896644399</v>
      </c>
      <c r="E191" s="79">
        <f t="shared" si="25"/>
        <v>2120.545909873616</v>
      </c>
      <c r="F191" s="79">
        <f t="shared" si="26"/>
        <v>4067.7034995380559</v>
      </c>
      <c r="G191" s="70">
        <f t="shared" si="27"/>
        <v>400739.64505518338</v>
      </c>
    </row>
    <row r="192" spans="1:7" x14ac:dyDescent="0.25">
      <c r="A192" s="78">
        <f t="shared" si="21"/>
        <v>51257</v>
      </c>
      <c r="B192" s="72">
        <f t="shared" si="22"/>
        <v>176</v>
      </c>
      <c r="C192" s="70">
        <f t="shared" si="23"/>
        <v>400739.64505518338</v>
      </c>
      <c r="D192" s="79">
        <f t="shared" si="24"/>
        <v>1936.9082844333846</v>
      </c>
      <c r="E192" s="79">
        <f t="shared" si="25"/>
        <v>2130.7952151046716</v>
      </c>
      <c r="F192" s="79">
        <f t="shared" si="26"/>
        <v>4067.7034995380563</v>
      </c>
      <c r="G192" s="70">
        <f t="shared" si="27"/>
        <v>398608.84984007874</v>
      </c>
    </row>
    <row r="193" spans="1:7" x14ac:dyDescent="0.25">
      <c r="A193" s="78">
        <f t="shared" si="21"/>
        <v>51288</v>
      </c>
      <c r="B193" s="72">
        <f t="shared" si="22"/>
        <v>177</v>
      </c>
      <c r="C193" s="70">
        <f t="shared" si="23"/>
        <v>398608.84984007874</v>
      </c>
      <c r="D193" s="79">
        <f t="shared" si="24"/>
        <v>1926.6094408937117</v>
      </c>
      <c r="E193" s="79">
        <f t="shared" si="25"/>
        <v>2141.0940586443439</v>
      </c>
      <c r="F193" s="79">
        <f t="shared" si="26"/>
        <v>4067.7034995380554</v>
      </c>
      <c r="G193" s="70">
        <f t="shared" si="27"/>
        <v>396467.75578143442</v>
      </c>
    </row>
    <row r="194" spans="1:7" x14ac:dyDescent="0.25">
      <c r="A194" s="78">
        <f t="shared" si="21"/>
        <v>51318</v>
      </c>
      <c r="B194" s="72">
        <f t="shared" si="22"/>
        <v>178</v>
      </c>
      <c r="C194" s="70">
        <f t="shared" si="23"/>
        <v>396467.75578143442</v>
      </c>
      <c r="D194" s="79">
        <f t="shared" si="24"/>
        <v>1916.2608196102642</v>
      </c>
      <c r="E194" s="79">
        <f t="shared" si="25"/>
        <v>2151.4426799277917</v>
      </c>
      <c r="F194" s="79">
        <f t="shared" si="26"/>
        <v>4067.7034995380559</v>
      </c>
      <c r="G194" s="70">
        <f t="shared" si="27"/>
        <v>394316.31310150662</v>
      </c>
    </row>
    <row r="195" spans="1:7" x14ac:dyDescent="0.25">
      <c r="A195" s="78">
        <f t="shared" si="21"/>
        <v>51349</v>
      </c>
      <c r="B195" s="72">
        <f t="shared" si="22"/>
        <v>179</v>
      </c>
      <c r="C195" s="70">
        <f t="shared" si="23"/>
        <v>394316.31310150662</v>
      </c>
      <c r="D195" s="79">
        <f t="shared" si="24"/>
        <v>1905.8621799906134</v>
      </c>
      <c r="E195" s="79">
        <f t="shared" si="25"/>
        <v>2161.8413195474427</v>
      </c>
      <c r="F195" s="79">
        <f t="shared" si="26"/>
        <v>4067.7034995380563</v>
      </c>
      <c r="G195" s="70">
        <f t="shared" si="27"/>
        <v>392154.47178195918</v>
      </c>
    </row>
    <row r="196" spans="1:7" x14ac:dyDescent="0.25">
      <c r="A196" s="78">
        <f t="shared" si="21"/>
        <v>51380</v>
      </c>
      <c r="B196" s="72">
        <f t="shared" si="22"/>
        <v>180</v>
      </c>
      <c r="C196" s="70">
        <f t="shared" si="23"/>
        <v>392154.47178195918</v>
      </c>
      <c r="D196" s="79">
        <f t="shared" si="24"/>
        <v>1895.4132802794672</v>
      </c>
      <c r="E196" s="79">
        <f t="shared" si="25"/>
        <v>2172.2902192585889</v>
      </c>
      <c r="F196" s="79">
        <f t="shared" si="26"/>
        <v>4067.7034995380563</v>
      </c>
      <c r="G196" s="70">
        <f t="shared" si="27"/>
        <v>389982.1815627006</v>
      </c>
    </row>
    <row r="197" spans="1:7" x14ac:dyDescent="0.25">
      <c r="A197" s="78">
        <f t="shared" si="21"/>
        <v>51410</v>
      </c>
      <c r="B197" s="72">
        <f t="shared" si="22"/>
        <v>181</v>
      </c>
      <c r="C197" s="70">
        <f t="shared" si="23"/>
        <v>389982.1815627006</v>
      </c>
      <c r="D197" s="79">
        <f t="shared" si="24"/>
        <v>1884.9138775530507</v>
      </c>
      <c r="E197" s="79">
        <f t="shared" si="25"/>
        <v>2182.7896219850049</v>
      </c>
      <c r="F197" s="79">
        <f t="shared" si="26"/>
        <v>4067.7034995380554</v>
      </c>
      <c r="G197" s="70">
        <f t="shared" si="27"/>
        <v>387799.39194071561</v>
      </c>
    </row>
    <row r="198" spans="1:7" x14ac:dyDescent="0.25">
      <c r="A198" s="78">
        <f t="shared" si="21"/>
        <v>51441</v>
      </c>
      <c r="B198" s="72">
        <f t="shared" si="22"/>
        <v>182</v>
      </c>
      <c r="C198" s="70">
        <f t="shared" si="23"/>
        <v>387799.39194071561</v>
      </c>
      <c r="D198" s="79">
        <f t="shared" si="24"/>
        <v>1874.3637277134567</v>
      </c>
      <c r="E198" s="79">
        <f t="shared" si="25"/>
        <v>2193.3397718245997</v>
      </c>
      <c r="F198" s="79">
        <f t="shared" si="26"/>
        <v>4067.7034995380563</v>
      </c>
      <c r="G198" s="70">
        <f t="shared" si="27"/>
        <v>385606.05216889101</v>
      </c>
    </row>
    <row r="199" spans="1:7" x14ac:dyDescent="0.25">
      <c r="A199" s="78">
        <f t="shared" si="21"/>
        <v>51471</v>
      </c>
      <c r="B199" s="72">
        <f t="shared" si="22"/>
        <v>183</v>
      </c>
      <c r="C199" s="70">
        <f t="shared" si="23"/>
        <v>385606.05216889101</v>
      </c>
      <c r="D199" s="79">
        <f t="shared" si="24"/>
        <v>1863.7625854829714</v>
      </c>
      <c r="E199" s="79">
        <f t="shared" si="25"/>
        <v>2203.9409140550847</v>
      </c>
      <c r="F199" s="79">
        <f t="shared" si="26"/>
        <v>4067.7034995380563</v>
      </c>
      <c r="G199" s="70">
        <f t="shared" si="27"/>
        <v>383402.11125483591</v>
      </c>
    </row>
    <row r="200" spans="1:7" x14ac:dyDescent="0.25">
      <c r="A200" s="78">
        <f t="shared" si="21"/>
        <v>51502</v>
      </c>
      <c r="B200" s="72">
        <f t="shared" si="22"/>
        <v>184</v>
      </c>
      <c r="C200" s="70">
        <f t="shared" si="23"/>
        <v>383402.11125483591</v>
      </c>
      <c r="D200" s="79">
        <f t="shared" si="24"/>
        <v>1853.1102043983717</v>
      </c>
      <c r="E200" s="79">
        <f t="shared" si="25"/>
        <v>2214.5932951396844</v>
      </c>
      <c r="F200" s="79">
        <f t="shared" si="26"/>
        <v>4067.7034995380563</v>
      </c>
      <c r="G200" s="70">
        <f t="shared" si="27"/>
        <v>381187.51795969624</v>
      </c>
    </row>
    <row r="201" spans="1:7" x14ac:dyDescent="0.25">
      <c r="A201" s="78">
        <f t="shared" si="21"/>
        <v>51533</v>
      </c>
      <c r="B201" s="72">
        <f t="shared" si="22"/>
        <v>185</v>
      </c>
      <c r="C201" s="70">
        <f t="shared" si="23"/>
        <v>381187.51795969624</v>
      </c>
      <c r="D201" s="79">
        <f t="shared" si="24"/>
        <v>1842.4063368051964</v>
      </c>
      <c r="E201" s="79">
        <f t="shared" si="25"/>
        <v>2225.2971627328593</v>
      </c>
      <c r="F201" s="79">
        <f t="shared" si="26"/>
        <v>4067.7034995380554</v>
      </c>
      <c r="G201" s="70">
        <f t="shared" si="27"/>
        <v>378962.22079696337</v>
      </c>
    </row>
    <row r="202" spans="1:7" x14ac:dyDescent="0.25">
      <c r="A202" s="78">
        <f t="shared" si="21"/>
        <v>51561</v>
      </c>
      <c r="B202" s="72">
        <f t="shared" si="22"/>
        <v>186</v>
      </c>
      <c r="C202" s="70">
        <f t="shared" si="23"/>
        <v>378962.22079696337</v>
      </c>
      <c r="D202" s="79">
        <f t="shared" si="24"/>
        <v>1831.6507338519875</v>
      </c>
      <c r="E202" s="79">
        <f t="shared" si="25"/>
        <v>2236.0527656860686</v>
      </c>
      <c r="F202" s="79">
        <f t="shared" si="26"/>
        <v>4067.7034995380563</v>
      </c>
      <c r="G202" s="70">
        <f t="shared" si="27"/>
        <v>376726.16803127731</v>
      </c>
    </row>
    <row r="203" spans="1:7" x14ac:dyDescent="0.25">
      <c r="A203" s="78">
        <f t="shared" si="21"/>
        <v>51592</v>
      </c>
      <c r="B203" s="72">
        <f t="shared" si="22"/>
        <v>187</v>
      </c>
      <c r="C203" s="70">
        <f t="shared" si="23"/>
        <v>376726.16803127731</v>
      </c>
      <c r="D203" s="79">
        <f t="shared" si="24"/>
        <v>1820.8431454845049</v>
      </c>
      <c r="E203" s="79">
        <f t="shared" si="25"/>
        <v>2246.8603540535514</v>
      </c>
      <c r="F203" s="79">
        <f t="shared" si="26"/>
        <v>4067.7034995380563</v>
      </c>
      <c r="G203" s="70">
        <f t="shared" si="27"/>
        <v>374479.30767722375</v>
      </c>
    </row>
    <row r="204" spans="1:7" x14ac:dyDescent="0.25">
      <c r="A204" s="78">
        <f t="shared" si="21"/>
        <v>51622</v>
      </c>
      <c r="B204" s="72">
        <f t="shared" si="22"/>
        <v>188</v>
      </c>
      <c r="C204" s="70">
        <f t="shared" si="23"/>
        <v>374479.30767722375</v>
      </c>
      <c r="D204" s="79">
        <f t="shared" si="24"/>
        <v>1809.9833204399129</v>
      </c>
      <c r="E204" s="79">
        <f t="shared" si="25"/>
        <v>2257.7201790981435</v>
      </c>
      <c r="F204" s="79">
        <f t="shared" si="26"/>
        <v>4067.7034995380563</v>
      </c>
      <c r="G204" s="70">
        <f t="shared" si="27"/>
        <v>372221.58749812562</v>
      </c>
    </row>
    <row r="205" spans="1:7" x14ac:dyDescent="0.25">
      <c r="A205" s="78">
        <f t="shared" si="21"/>
        <v>51653</v>
      </c>
      <c r="B205" s="72">
        <f t="shared" si="22"/>
        <v>189</v>
      </c>
      <c r="C205" s="70">
        <f t="shared" si="23"/>
        <v>372221.58749812562</v>
      </c>
      <c r="D205" s="79">
        <f t="shared" si="24"/>
        <v>1799.0710062409382</v>
      </c>
      <c r="E205" s="79">
        <f t="shared" si="25"/>
        <v>2268.6324932971179</v>
      </c>
      <c r="F205" s="79">
        <f t="shared" si="26"/>
        <v>4067.7034995380563</v>
      </c>
      <c r="G205" s="70">
        <f t="shared" si="27"/>
        <v>369952.95500482852</v>
      </c>
    </row>
    <row r="206" spans="1:7" x14ac:dyDescent="0.25">
      <c r="A206" s="78">
        <f t="shared" si="21"/>
        <v>51683</v>
      </c>
      <c r="B206" s="72">
        <f t="shared" si="22"/>
        <v>190</v>
      </c>
      <c r="C206" s="70">
        <f t="shared" si="23"/>
        <v>369952.95500482852</v>
      </c>
      <c r="D206" s="79">
        <f t="shared" si="24"/>
        <v>1788.1059491900023</v>
      </c>
      <c r="E206" s="79">
        <f t="shared" si="25"/>
        <v>2279.5975503480536</v>
      </c>
      <c r="F206" s="79">
        <f t="shared" si="26"/>
        <v>4067.7034995380559</v>
      </c>
      <c r="G206" s="70">
        <f t="shared" si="27"/>
        <v>367673.35745448049</v>
      </c>
    </row>
    <row r="207" spans="1:7" x14ac:dyDescent="0.25">
      <c r="A207" s="78">
        <f t="shared" si="21"/>
        <v>51714</v>
      </c>
      <c r="B207" s="72">
        <f t="shared" si="22"/>
        <v>191</v>
      </c>
      <c r="C207" s="70">
        <f t="shared" si="23"/>
        <v>367673.35745448049</v>
      </c>
      <c r="D207" s="79">
        <f t="shared" si="24"/>
        <v>1777.0878943633199</v>
      </c>
      <c r="E207" s="79">
        <f t="shared" si="25"/>
        <v>2290.6156051747357</v>
      </c>
      <c r="F207" s="79">
        <f t="shared" si="26"/>
        <v>4067.7034995380554</v>
      </c>
      <c r="G207" s="70">
        <f t="shared" si="27"/>
        <v>365382.74184930575</v>
      </c>
    </row>
    <row r="208" spans="1:7" x14ac:dyDescent="0.25">
      <c r="A208" s="78">
        <f t="shared" si="21"/>
        <v>51745</v>
      </c>
      <c r="B208" s="72">
        <f t="shared" si="22"/>
        <v>192</v>
      </c>
      <c r="C208" s="70">
        <f t="shared" si="23"/>
        <v>365382.74184930575</v>
      </c>
      <c r="D208" s="79">
        <f t="shared" si="24"/>
        <v>1766.0165856049753</v>
      </c>
      <c r="E208" s="79">
        <f t="shared" si="25"/>
        <v>2301.6869139330806</v>
      </c>
      <c r="F208" s="79">
        <f t="shared" si="26"/>
        <v>4067.7034995380559</v>
      </c>
      <c r="G208" s="70">
        <f t="shared" si="27"/>
        <v>363081.05493537267</v>
      </c>
    </row>
    <row r="209" spans="1:7" x14ac:dyDescent="0.25">
      <c r="A209" s="78">
        <f t="shared" si="21"/>
        <v>51775</v>
      </c>
      <c r="B209" s="72">
        <f t="shared" si="22"/>
        <v>193</v>
      </c>
      <c r="C209" s="70">
        <f t="shared" si="23"/>
        <v>363081.05493537267</v>
      </c>
      <c r="D209" s="79">
        <f t="shared" si="24"/>
        <v>1754.8917655209655</v>
      </c>
      <c r="E209" s="79">
        <f t="shared" si="25"/>
        <v>2312.8117340170902</v>
      </c>
      <c r="F209" s="79">
        <f t="shared" si="26"/>
        <v>4067.7034995380554</v>
      </c>
      <c r="G209" s="70">
        <f t="shared" si="27"/>
        <v>360768.24320135557</v>
      </c>
    </row>
    <row r="210" spans="1:7" x14ac:dyDescent="0.25">
      <c r="A210" s="78">
        <f t="shared" si="21"/>
        <v>51806</v>
      </c>
      <c r="B210" s="72">
        <f t="shared" si="22"/>
        <v>194</v>
      </c>
      <c r="C210" s="70">
        <f t="shared" si="23"/>
        <v>360768.24320135557</v>
      </c>
      <c r="D210" s="79">
        <f t="shared" si="24"/>
        <v>1743.7131754732161</v>
      </c>
      <c r="E210" s="79">
        <f t="shared" si="25"/>
        <v>2323.9903240648396</v>
      </c>
      <c r="F210" s="79">
        <f t="shared" si="26"/>
        <v>4067.7034995380554</v>
      </c>
      <c r="G210" s="70">
        <f t="shared" si="27"/>
        <v>358444.25287729071</v>
      </c>
    </row>
    <row r="211" spans="1:7" x14ac:dyDescent="0.25">
      <c r="A211" s="78">
        <f t="shared" si="21"/>
        <v>51836</v>
      </c>
      <c r="B211" s="72">
        <f t="shared" si="22"/>
        <v>195</v>
      </c>
      <c r="C211" s="70">
        <f t="shared" si="23"/>
        <v>358444.25287729071</v>
      </c>
      <c r="D211" s="79">
        <f t="shared" si="24"/>
        <v>1732.4805555735695</v>
      </c>
      <c r="E211" s="79">
        <f t="shared" si="25"/>
        <v>2335.2229439644866</v>
      </c>
      <c r="F211" s="79">
        <f t="shared" si="26"/>
        <v>4067.7034995380563</v>
      </c>
      <c r="G211" s="70">
        <f t="shared" si="27"/>
        <v>356109.02993332624</v>
      </c>
    </row>
    <row r="212" spans="1:7" x14ac:dyDescent="0.25">
      <c r="A212" s="78">
        <f t="shared" ref="A212:A275" si="28">IF(B212="","",EDATE(A211,1))</f>
        <v>51867</v>
      </c>
      <c r="B212" s="72">
        <f t="shared" ref="B212:B275" si="29">IF(B211="","",IF(SUM(B211)+1&lt;=$E$7,SUM(B211)+1,""))</f>
        <v>196</v>
      </c>
      <c r="C212" s="70">
        <f t="shared" ref="C212:C275" si="30">IF(B212="","",G211)</f>
        <v>356109.02993332624</v>
      </c>
      <c r="D212" s="79">
        <f t="shared" ref="D212:D275" si="31">IF(B212="","",IPMT($E$13/12,B212,$E$7,-$E$11,$E$12,0))</f>
        <v>1721.1936446777411</v>
      </c>
      <c r="E212" s="79">
        <f t="shared" ref="E212:E275" si="32">IF(B212="","",PPMT($E$13/12,B212,$E$7,-$E$11,$E$12,0))</f>
        <v>2346.5098548603146</v>
      </c>
      <c r="F212" s="79">
        <f t="shared" ref="F212:F275" si="33">IF(B212="","",SUM(D212:E212))</f>
        <v>4067.7034995380554</v>
      </c>
      <c r="G212" s="70">
        <f t="shared" ref="G212:G275" si="34">IF(B212="","",SUM(C212)-SUM(E212))</f>
        <v>353762.52007846592</v>
      </c>
    </row>
    <row r="213" spans="1:7" x14ac:dyDescent="0.25">
      <c r="A213" s="78">
        <f t="shared" si="28"/>
        <v>51898</v>
      </c>
      <c r="B213" s="72">
        <f t="shared" si="29"/>
        <v>197</v>
      </c>
      <c r="C213" s="70">
        <f t="shared" si="30"/>
        <v>353762.52007846592</v>
      </c>
      <c r="D213" s="79">
        <f t="shared" si="31"/>
        <v>1709.8521803792496</v>
      </c>
      <c r="E213" s="79">
        <f t="shared" si="32"/>
        <v>2357.8513191588063</v>
      </c>
      <c r="F213" s="79">
        <f t="shared" si="33"/>
        <v>4067.7034995380559</v>
      </c>
      <c r="G213" s="70">
        <f t="shared" si="34"/>
        <v>351404.66875930713</v>
      </c>
    </row>
    <row r="214" spans="1:7" x14ac:dyDescent="0.25">
      <c r="A214" s="78">
        <f t="shared" si="28"/>
        <v>51926</v>
      </c>
      <c r="B214" s="72">
        <f t="shared" si="29"/>
        <v>198</v>
      </c>
      <c r="C214" s="70">
        <f t="shared" si="30"/>
        <v>351404.66875930713</v>
      </c>
      <c r="D214" s="79">
        <f t="shared" si="31"/>
        <v>1698.4558990033154</v>
      </c>
      <c r="E214" s="79">
        <f t="shared" si="32"/>
        <v>2369.2476005347403</v>
      </c>
      <c r="F214" s="79">
        <f t="shared" si="33"/>
        <v>4067.7034995380554</v>
      </c>
      <c r="G214" s="70">
        <f t="shared" si="34"/>
        <v>349035.42115877237</v>
      </c>
    </row>
    <row r="215" spans="1:7" x14ac:dyDescent="0.25">
      <c r="A215" s="78">
        <f t="shared" si="28"/>
        <v>51957</v>
      </c>
      <c r="B215" s="72">
        <f t="shared" si="29"/>
        <v>199</v>
      </c>
      <c r="C215" s="70">
        <f t="shared" si="30"/>
        <v>349035.42115877237</v>
      </c>
      <c r="D215" s="79">
        <f t="shared" si="31"/>
        <v>1687.0045356007306</v>
      </c>
      <c r="E215" s="79">
        <f t="shared" si="32"/>
        <v>2380.6989639373251</v>
      </c>
      <c r="F215" s="79">
        <f t="shared" si="33"/>
        <v>4067.7034995380554</v>
      </c>
      <c r="G215" s="70">
        <f t="shared" si="34"/>
        <v>346654.72219483502</v>
      </c>
    </row>
    <row r="216" spans="1:7" x14ac:dyDescent="0.25">
      <c r="A216" s="78">
        <f t="shared" si="28"/>
        <v>51987</v>
      </c>
      <c r="B216" s="72">
        <f t="shared" si="29"/>
        <v>200</v>
      </c>
      <c r="C216" s="70">
        <f t="shared" si="30"/>
        <v>346654.72219483502</v>
      </c>
      <c r="D216" s="79">
        <f t="shared" si="31"/>
        <v>1675.4978239417005</v>
      </c>
      <c r="E216" s="79">
        <f t="shared" si="32"/>
        <v>2392.2056755963554</v>
      </c>
      <c r="F216" s="79">
        <f t="shared" si="33"/>
        <v>4067.7034995380559</v>
      </c>
      <c r="G216" s="70">
        <f t="shared" si="34"/>
        <v>344262.51651923865</v>
      </c>
    </row>
    <row r="217" spans="1:7" x14ac:dyDescent="0.25">
      <c r="A217" s="78">
        <f t="shared" si="28"/>
        <v>52018</v>
      </c>
      <c r="B217" s="72">
        <f t="shared" si="29"/>
        <v>201</v>
      </c>
      <c r="C217" s="70">
        <f t="shared" si="30"/>
        <v>344262.51651923865</v>
      </c>
      <c r="D217" s="79">
        <f t="shared" si="31"/>
        <v>1663.9354965096516</v>
      </c>
      <c r="E217" s="79">
        <f t="shared" si="32"/>
        <v>2403.7680030284046</v>
      </c>
      <c r="F217" s="79">
        <f t="shared" si="33"/>
        <v>4067.7034995380563</v>
      </c>
      <c r="G217" s="70">
        <f t="shared" si="34"/>
        <v>341858.74851621024</v>
      </c>
    </row>
    <row r="218" spans="1:7" x14ac:dyDescent="0.25">
      <c r="A218" s="78">
        <f t="shared" si="28"/>
        <v>52048</v>
      </c>
      <c r="B218" s="72">
        <f t="shared" si="29"/>
        <v>202</v>
      </c>
      <c r="C218" s="70">
        <f t="shared" si="30"/>
        <v>341858.74851621024</v>
      </c>
      <c r="D218" s="79">
        <f t="shared" si="31"/>
        <v>1652.3172844950141</v>
      </c>
      <c r="E218" s="79">
        <f t="shared" si="32"/>
        <v>2415.3862150430423</v>
      </c>
      <c r="F218" s="79">
        <f t="shared" si="33"/>
        <v>4067.7034995380563</v>
      </c>
      <c r="G218" s="70">
        <f t="shared" si="34"/>
        <v>339443.36230116722</v>
      </c>
    </row>
    <row r="219" spans="1:7" x14ac:dyDescent="0.25">
      <c r="A219" s="78">
        <f t="shared" si="28"/>
        <v>52079</v>
      </c>
      <c r="B219" s="72">
        <f t="shared" si="29"/>
        <v>203</v>
      </c>
      <c r="C219" s="70">
        <f t="shared" si="30"/>
        <v>339443.36230116722</v>
      </c>
      <c r="D219" s="79">
        <f t="shared" si="31"/>
        <v>1640.6429177889727</v>
      </c>
      <c r="E219" s="79">
        <f t="shared" si="32"/>
        <v>2427.0605817490832</v>
      </c>
      <c r="F219" s="79">
        <f t="shared" si="33"/>
        <v>4067.7034995380559</v>
      </c>
      <c r="G219" s="70">
        <f t="shared" si="34"/>
        <v>337016.30171941814</v>
      </c>
    </row>
    <row r="220" spans="1:7" x14ac:dyDescent="0.25">
      <c r="A220" s="78">
        <f t="shared" si="28"/>
        <v>52110</v>
      </c>
      <c r="B220" s="72">
        <f t="shared" si="29"/>
        <v>204</v>
      </c>
      <c r="C220" s="70">
        <f t="shared" si="30"/>
        <v>337016.30171941814</v>
      </c>
      <c r="D220" s="79">
        <f t="shared" si="31"/>
        <v>1628.9121249771856</v>
      </c>
      <c r="E220" s="79">
        <f t="shared" si="32"/>
        <v>2438.7913745608703</v>
      </c>
      <c r="F220" s="79">
        <f t="shared" si="33"/>
        <v>4067.7034995380559</v>
      </c>
      <c r="G220" s="70">
        <f t="shared" si="34"/>
        <v>334577.51034485729</v>
      </c>
    </row>
    <row r="221" spans="1:7" x14ac:dyDescent="0.25">
      <c r="A221" s="78">
        <f t="shared" si="28"/>
        <v>52140</v>
      </c>
      <c r="B221" s="72">
        <f t="shared" si="29"/>
        <v>205</v>
      </c>
      <c r="C221" s="70">
        <f t="shared" si="30"/>
        <v>334577.51034485729</v>
      </c>
      <c r="D221" s="79">
        <f t="shared" si="31"/>
        <v>1617.1246333334745</v>
      </c>
      <c r="E221" s="79">
        <f t="shared" si="32"/>
        <v>2450.5788662045811</v>
      </c>
      <c r="F221" s="79">
        <f t="shared" si="33"/>
        <v>4067.7034995380554</v>
      </c>
      <c r="G221" s="70">
        <f t="shared" si="34"/>
        <v>332126.9314786527</v>
      </c>
    </row>
    <row r="222" spans="1:7" x14ac:dyDescent="0.25">
      <c r="A222" s="78">
        <f t="shared" si="28"/>
        <v>52171</v>
      </c>
      <c r="B222" s="72">
        <f t="shared" si="29"/>
        <v>206</v>
      </c>
      <c r="C222" s="70">
        <f t="shared" si="30"/>
        <v>332126.9314786527</v>
      </c>
      <c r="D222" s="79">
        <f t="shared" si="31"/>
        <v>1605.2801688134859</v>
      </c>
      <c r="E222" s="79">
        <f t="shared" si="32"/>
        <v>2462.42333072457</v>
      </c>
      <c r="F222" s="79">
        <f t="shared" si="33"/>
        <v>4067.7034995380559</v>
      </c>
      <c r="G222" s="70">
        <f t="shared" si="34"/>
        <v>329664.50814792811</v>
      </c>
    </row>
    <row r="223" spans="1:7" x14ac:dyDescent="0.25">
      <c r="A223" s="78">
        <f t="shared" si="28"/>
        <v>52201</v>
      </c>
      <c r="B223" s="72">
        <f t="shared" si="29"/>
        <v>207</v>
      </c>
      <c r="C223" s="70">
        <f t="shared" si="30"/>
        <v>329664.50814792811</v>
      </c>
      <c r="D223" s="79">
        <f t="shared" si="31"/>
        <v>1593.378456048317</v>
      </c>
      <c r="E223" s="79">
        <f t="shared" si="32"/>
        <v>2474.3250434897386</v>
      </c>
      <c r="F223" s="79">
        <f t="shared" si="33"/>
        <v>4067.7034995380554</v>
      </c>
      <c r="G223" s="70">
        <f t="shared" si="34"/>
        <v>327190.18310443836</v>
      </c>
    </row>
    <row r="224" spans="1:7" x14ac:dyDescent="0.25">
      <c r="A224" s="78">
        <f t="shared" si="28"/>
        <v>52232</v>
      </c>
      <c r="B224" s="72">
        <f t="shared" si="29"/>
        <v>208</v>
      </c>
      <c r="C224" s="70">
        <f t="shared" si="30"/>
        <v>327190.18310443836</v>
      </c>
      <c r="D224" s="79">
        <f t="shared" si="31"/>
        <v>1581.4192183381165</v>
      </c>
      <c r="E224" s="79">
        <f t="shared" si="32"/>
        <v>2486.2842811999394</v>
      </c>
      <c r="F224" s="79">
        <f t="shared" si="33"/>
        <v>4067.7034995380559</v>
      </c>
      <c r="G224" s="70">
        <f t="shared" si="34"/>
        <v>324703.89882323844</v>
      </c>
    </row>
    <row r="225" spans="1:7" x14ac:dyDescent="0.25">
      <c r="A225" s="78">
        <f t="shared" si="28"/>
        <v>52263</v>
      </c>
      <c r="B225" s="72">
        <f t="shared" si="29"/>
        <v>209</v>
      </c>
      <c r="C225" s="70">
        <f t="shared" si="30"/>
        <v>324703.89882323844</v>
      </c>
      <c r="D225" s="79">
        <f t="shared" si="31"/>
        <v>1569.4021776456502</v>
      </c>
      <c r="E225" s="79">
        <f t="shared" si="32"/>
        <v>2498.3013218924057</v>
      </c>
      <c r="F225" s="79">
        <f t="shared" si="33"/>
        <v>4067.7034995380559</v>
      </c>
      <c r="G225" s="70">
        <f t="shared" si="34"/>
        <v>322205.59750134603</v>
      </c>
    </row>
    <row r="226" spans="1:7" x14ac:dyDescent="0.25">
      <c r="A226" s="78">
        <f t="shared" si="28"/>
        <v>52291</v>
      </c>
      <c r="B226" s="72">
        <f t="shared" si="29"/>
        <v>210</v>
      </c>
      <c r="C226" s="70">
        <f t="shared" si="30"/>
        <v>322205.59750134603</v>
      </c>
      <c r="D226" s="79">
        <f t="shared" si="31"/>
        <v>1557.327054589837</v>
      </c>
      <c r="E226" s="79">
        <f t="shared" si="32"/>
        <v>2510.3764449482192</v>
      </c>
      <c r="F226" s="79">
        <f t="shared" si="33"/>
        <v>4067.7034995380563</v>
      </c>
      <c r="G226" s="70">
        <f t="shared" si="34"/>
        <v>319695.22105639783</v>
      </c>
    </row>
    <row r="227" spans="1:7" x14ac:dyDescent="0.25">
      <c r="A227" s="78">
        <f t="shared" si="28"/>
        <v>52322</v>
      </c>
      <c r="B227" s="72">
        <f t="shared" si="29"/>
        <v>211</v>
      </c>
      <c r="C227" s="70">
        <f t="shared" si="30"/>
        <v>319695.22105639783</v>
      </c>
      <c r="D227" s="79">
        <f t="shared" si="31"/>
        <v>1545.193568439254</v>
      </c>
      <c r="E227" s="79">
        <f t="shared" si="32"/>
        <v>2522.5099310988021</v>
      </c>
      <c r="F227" s="79">
        <f t="shared" si="33"/>
        <v>4067.7034995380563</v>
      </c>
      <c r="G227" s="70">
        <f t="shared" si="34"/>
        <v>317172.71112529904</v>
      </c>
    </row>
    <row r="228" spans="1:7" x14ac:dyDescent="0.25">
      <c r="A228" s="78">
        <f t="shared" si="28"/>
        <v>52352</v>
      </c>
      <c r="B228" s="72">
        <f t="shared" si="29"/>
        <v>212</v>
      </c>
      <c r="C228" s="70">
        <f t="shared" si="30"/>
        <v>317172.71112529904</v>
      </c>
      <c r="D228" s="79">
        <f t="shared" si="31"/>
        <v>1533.0014371056095</v>
      </c>
      <c r="E228" s="79">
        <f t="shared" si="32"/>
        <v>2534.7020624324464</v>
      </c>
      <c r="F228" s="79">
        <f t="shared" si="33"/>
        <v>4067.7034995380559</v>
      </c>
      <c r="G228" s="70">
        <f t="shared" si="34"/>
        <v>314638.00906286662</v>
      </c>
    </row>
    <row r="229" spans="1:7" x14ac:dyDescent="0.25">
      <c r="A229" s="78">
        <f t="shared" si="28"/>
        <v>52383</v>
      </c>
      <c r="B229" s="72">
        <f t="shared" si="29"/>
        <v>213</v>
      </c>
      <c r="C229" s="70">
        <f t="shared" si="30"/>
        <v>314638.00906286662</v>
      </c>
      <c r="D229" s="79">
        <f t="shared" si="31"/>
        <v>1520.7503771371862</v>
      </c>
      <c r="E229" s="79">
        <f t="shared" si="32"/>
        <v>2546.9531224008697</v>
      </c>
      <c r="F229" s="79">
        <f t="shared" si="33"/>
        <v>4067.7034995380559</v>
      </c>
      <c r="G229" s="70">
        <f t="shared" si="34"/>
        <v>312091.05594046577</v>
      </c>
    </row>
    <row r="230" spans="1:7" x14ac:dyDescent="0.25">
      <c r="A230" s="78">
        <f t="shared" si="28"/>
        <v>52413</v>
      </c>
      <c r="B230" s="72">
        <f t="shared" si="29"/>
        <v>214</v>
      </c>
      <c r="C230" s="70">
        <f t="shared" si="30"/>
        <v>312091.05594046577</v>
      </c>
      <c r="D230" s="79">
        <f t="shared" si="31"/>
        <v>1508.4401037122489</v>
      </c>
      <c r="E230" s="79">
        <f t="shared" si="32"/>
        <v>2559.2633958258075</v>
      </c>
      <c r="F230" s="79">
        <f t="shared" si="33"/>
        <v>4067.7034995380563</v>
      </c>
      <c r="G230" s="70">
        <f t="shared" si="34"/>
        <v>309531.79254463996</v>
      </c>
    </row>
    <row r="231" spans="1:7" x14ac:dyDescent="0.25">
      <c r="A231" s="78">
        <f t="shared" si="28"/>
        <v>52444</v>
      </c>
      <c r="B231" s="72">
        <f t="shared" si="29"/>
        <v>215</v>
      </c>
      <c r="C231" s="70">
        <f t="shared" si="30"/>
        <v>309531.79254463996</v>
      </c>
      <c r="D231" s="79">
        <f t="shared" si="31"/>
        <v>1496.070330632424</v>
      </c>
      <c r="E231" s="79">
        <f t="shared" si="32"/>
        <v>2571.6331689056324</v>
      </c>
      <c r="F231" s="79">
        <f t="shared" si="33"/>
        <v>4067.7034995380563</v>
      </c>
      <c r="G231" s="70">
        <f t="shared" si="34"/>
        <v>306960.15937573434</v>
      </c>
    </row>
    <row r="232" spans="1:7" x14ac:dyDescent="0.25">
      <c r="A232" s="78">
        <f t="shared" si="28"/>
        <v>52475</v>
      </c>
      <c r="B232" s="72">
        <f t="shared" si="29"/>
        <v>216</v>
      </c>
      <c r="C232" s="70">
        <f t="shared" si="30"/>
        <v>306960.15937573434</v>
      </c>
      <c r="D232" s="79">
        <f t="shared" si="31"/>
        <v>1483.6407703160469</v>
      </c>
      <c r="E232" s="79">
        <f t="shared" si="32"/>
        <v>2584.0627292220097</v>
      </c>
      <c r="F232" s="79">
        <f t="shared" si="33"/>
        <v>4067.7034995380563</v>
      </c>
      <c r="G232" s="70">
        <f t="shared" si="34"/>
        <v>304376.09664651233</v>
      </c>
    </row>
    <row r="233" spans="1:7" x14ac:dyDescent="0.25">
      <c r="A233" s="78">
        <f t="shared" si="28"/>
        <v>52505</v>
      </c>
      <c r="B233" s="72">
        <f t="shared" si="29"/>
        <v>217</v>
      </c>
      <c r="C233" s="70">
        <f t="shared" si="30"/>
        <v>304376.09664651233</v>
      </c>
      <c r="D233" s="79">
        <f t="shared" si="31"/>
        <v>1471.1511337914737</v>
      </c>
      <c r="E233" s="79">
        <f t="shared" si="32"/>
        <v>2596.5523657465824</v>
      </c>
      <c r="F233" s="79">
        <f t="shared" si="33"/>
        <v>4067.7034995380563</v>
      </c>
      <c r="G233" s="70">
        <f t="shared" si="34"/>
        <v>301779.54428076575</v>
      </c>
    </row>
    <row r="234" spans="1:7" x14ac:dyDescent="0.25">
      <c r="A234" s="78">
        <f t="shared" si="28"/>
        <v>52536</v>
      </c>
      <c r="B234" s="72">
        <f t="shared" si="29"/>
        <v>218</v>
      </c>
      <c r="C234" s="70">
        <f t="shared" si="30"/>
        <v>301779.54428076575</v>
      </c>
      <c r="D234" s="79">
        <f t="shared" si="31"/>
        <v>1458.6011306903654</v>
      </c>
      <c r="E234" s="79">
        <f t="shared" si="32"/>
        <v>2609.1023688476903</v>
      </c>
      <c r="F234" s="79">
        <f t="shared" si="33"/>
        <v>4067.7034995380554</v>
      </c>
      <c r="G234" s="70">
        <f t="shared" si="34"/>
        <v>299170.44191191805</v>
      </c>
    </row>
    <row r="235" spans="1:7" x14ac:dyDescent="0.25">
      <c r="A235" s="78">
        <f t="shared" si="28"/>
        <v>52566</v>
      </c>
      <c r="B235" s="72">
        <f t="shared" si="29"/>
        <v>219</v>
      </c>
      <c r="C235" s="70">
        <f t="shared" si="30"/>
        <v>299170.44191191805</v>
      </c>
      <c r="D235" s="79">
        <f t="shared" si="31"/>
        <v>1445.9904692409348</v>
      </c>
      <c r="E235" s="79">
        <f t="shared" si="32"/>
        <v>2621.7130302971213</v>
      </c>
      <c r="F235" s="79">
        <f t="shared" si="33"/>
        <v>4067.7034995380563</v>
      </c>
      <c r="G235" s="70">
        <f t="shared" si="34"/>
        <v>296548.72888162092</v>
      </c>
    </row>
    <row r="236" spans="1:7" x14ac:dyDescent="0.25">
      <c r="A236" s="78">
        <f t="shared" si="28"/>
        <v>52597</v>
      </c>
      <c r="B236" s="72">
        <f t="shared" si="29"/>
        <v>220</v>
      </c>
      <c r="C236" s="70">
        <f t="shared" si="30"/>
        <v>296548.72888162092</v>
      </c>
      <c r="D236" s="79">
        <f t="shared" si="31"/>
        <v>1433.3188562611654</v>
      </c>
      <c r="E236" s="79">
        <f t="shared" si="32"/>
        <v>2634.384643276891</v>
      </c>
      <c r="F236" s="79">
        <f t="shared" si="33"/>
        <v>4067.7034995380563</v>
      </c>
      <c r="G236" s="70">
        <f t="shared" si="34"/>
        <v>293914.34423834406</v>
      </c>
    </row>
    <row r="237" spans="1:7" x14ac:dyDescent="0.25">
      <c r="A237" s="78">
        <f t="shared" si="28"/>
        <v>52628</v>
      </c>
      <c r="B237" s="72">
        <f t="shared" si="29"/>
        <v>221</v>
      </c>
      <c r="C237" s="70">
        <f t="shared" si="30"/>
        <v>293914.34423834406</v>
      </c>
      <c r="D237" s="79">
        <f t="shared" si="31"/>
        <v>1420.5859971519938</v>
      </c>
      <c r="E237" s="79">
        <f t="shared" si="32"/>
        <v>2647.1175023860624</v>
      </c>
      <c r="F237" s="79">
        <f t="shared" si="33"/>
        <v>4067.7034995380563</v>
      </c>
      <c r="G237" s="70">
        <f t="shared" si="34"/>
        <v>291267.22673595801</v>
      </c>
    </row>
    <row r="238" spans="1:7" x14ac:dyDescent="0.25">
      <c r="A238" s="78">
        <f t="shared" si="28"/>
        <v>52657</v>
      </c>
      <c r="B238" s="72">
        <f t="shared" si="29"/>
        <v>222</v>
      </c>
      <c r="C238" s="70">
        <f t="shared" si="30"/>
        <v>291267.22673595801</v>
      </c>
      <c r="D238" s="79">
        <f t="shared" si="31"/>
        <v>1407.7915958904609</v>
      </c>
      <c r="E238" s="79">
        <f t="shared" si="32"/>
        <v>2659.911903647595</v>
      </c>
      <c r="F238" s="79">
        <f t="shared" si="33"/>
        <v>4067.7034995380559</v>
      </c>
      <c r="G238" s="70">
        <f t="shared" si="34"/>
        <v>288607.31483231043</v>
      </c>
    </row>
    <row r="239" spans="1:7" x14ac:dyDescent="0.25">
      <c r="A239" s="78">
        <f t="shared" si="28"/>
        <v>52688</v>
      </c>
      <c r="B239" s="72">
        <f t="shared" si="29"/>
        <v>223</v>
      </c>
      <c r="C239" s="70">
        <f t="shared" si="30"/>
        <v>288607.31483231043</v>
      </c>
      <c r="D239" s="79">
        <f t="shared" si="31"/>
        <v>1394.9353550228309</v>
      </c>
      <c r="E239" s="79">
        <f t="shared" si="32"/>
        <v>2672.7681445152248</v>
      </c>
      <c r="F239" s="79">
        <f t="shared" si="33"/>
        <v>4067.7034995380554</v>
      </c>
      <c r="G239" s="70">
        <f t="shared" si="34"/>
        <v>285934.5466877952</v>
      </c>
    </row>
    <row r="240" spans="1:7" x14ac:dyDescent="0.25">
      <c r="A240" s="78">
        <f t="shared" si="28"/>
        <v>52718</v>
      </c>
      <c r="B240" s="72">
        <f t="shared" si="29"/>
        <v>224</v>
      </c>
      <c r="C240" s="70">
        <f t="shared" si="30"/>
        <v>285934.5466877952</v>
      </c>
      <c r="D240" s="79">
        <f t="shared" si="31"/>
        <v>1382.016975657674</v>
      </c>
      <c r="E240" s="79">
        <f t="shared" si="32"/>
        <v>2685.6865238803816</v>
      </c>
      <c r="F240" s="79">
        <f t="shared" si="33"/>
        <v>4067.7034995380554</v>
      </c>
      <c r="G240" s="70">
        <f t="shared" si="34"/>
        <v>283248.8601639148</v>
      </c>
    </row>
    <row r="241" spans="1:7" x14ac:dyDescent="0.25">
      <c r="A241" s="78">
        <f t="shared" si="28"/>
        <v>52749</v>
      </c>
      <c r="B241" s="72">
        <f t="shared" si="29"/>
        <v>225</v>
      </c>
      <c r="C241" s="70">
        <f t="shared" si="30"/>
        <v>283248.8601639148</v>
      </c>
      <c r="D241" s="79">
        <f t="shared" si="31"/>
        <v>1369.036157458919</v>
      </c>
      <c r="E241" s="79">
        <f t="shared" si="32"/>
        <v>2698.6673420791371</v>
      </c>
      <c r="F241" s="79">
        <f t="shared" si="33"/>
        <v>4067.7034995380563</v>
      </c>
      <c r="G241" s="70">
        <f t="shared" si="34"/>
        <v>280550.19282183563</v>
      </c>
    </row>
    <row r="242" spans="1:7" x14ac:dyDescent="0.25">
      <c r="A242" s="78">
        <f t="shared" si="28"/>
        <v>52779</v>
      </c>
      <c r="B242" s="72">
        <f t="shared" si="29"/>
        <v>226</v>
      </c>
      <c r="C242" s="70">
        <f t="shared" si="30"/>
        <v>280550.19282183563</v>
      </c>
      <c r="D242" s="79">
        <f t="shared" si="31"/>
        <v>1355.9925986388698</v>
      </c>
      <c r="E242" s="79">
        <f t="shared" si="32"/>
        <v>2711.7109008991865</v>
      </c>
      <c r="F242" s="79">
        <f t="shared" si="33"/>
        <v>4067.7034995380563</v>
      </c>
      <c r="G242" s="70">
        <f t="shared" si="34"/>
        <v>277838.48192093644</v>
      </c>
    </row>
    <row r="243" spans="1:7" x14ac:dyDescent="0.25">
      <c r="A243" s="78">
        <f t="shared" si="28"/>
        <v>52810</v>
      </c>
      <c r="B243" s="72">
        <f t="shared" si="29"/>
        <v>227</v>
      </c>
      <c r="C243" s="70">
        <f t="shared" si="30"/>
        <v>277838.48192093644</v>
      </c>
      <c r="D243" s="79">
        <f t="shared" si="31"/>
        <v>1342.8859959511904</v>
      </c>
      <c r="E243" s="79">
        <f t="shared" si="32"/>
        <v>2724.8175035868653</v>
      </c>
      <c r="F243" s="79">
        <f t="shared" si="33"/>
        <v>4067.7034995380554</v>
      </c>
      <c r="G243" s="70">
        <f t="shared" si="34"/>
        <v>275113.66441734956</v>
      </c>
    </row>
    <row r="244" spans="1:7" x14ac:dyDescent="0.25">
      <c r="A244" s="78">
        <f t="shared" si="28"/>
        <v>52841</v>
      </c>
      <c r="B244" s="72">
        <f t="shared" si="29"/>
        <v>228</v>
      </c>
      <c r="C244" s="70">
        <f t="shared" si="30"/>
        <v>275113.66441734956</v>
      </c>
      <c r="D244" s="79">
        <f t="shared" si="31"/>
        <v>1329.7160446838536</v>
      </c>
      <c r="E244" s="79">
        <f t="shared" si="32"/>
        <v>2737.987454854202</v>
      </c>
      <c r="F244" s="79">
        <f t="shared" si="33"/>
        <v>4067.7034995380554</v>
      </c>
      <c r="G244" s="70">
        <f t="shared" si="34"/>
        <v>272375.67696249537</v>
      </c>
    </row>
    <row r="245" spans="1:7" x14ac:dyDescent="0.25">
      <c r="A245" s="78">
        <f t="shared" si="28"/>
        <v>52871</v>
      </c>
      <c r="B245" s="72">
        <f t="shared" si="29"/>
        <v>229</v>
      </c>
      <c r="C245" s="70">
        <f t="shared" si="30"/>
        <v>272375.67696249537</v>
      </c>
      <c r="D245" s="79">
        <f t="shared" si="31"/>
        <v>1316.4824386520586</v>
      </c>
      <c r="E245" s="79">
        <f t="shared" si="32"/>
        <v>2751.2210608859973</v>
      </c>
      <c r="F245" s="79">
        <f t="shared" si="33"/>
        <v>4067.7034995380559</v>
      </c>
      <c r="G245" s="70">
        <f t="shared" si="34"/>
        <v>269624.45590160938</v>
      </c>
    </row>
    <row r="246" spans="1:7" x14ac:dyDescent="0.25">
      <c r="A246" s="78">
        <f t="shared" si="28"/>
        <v>52902</v>
      </c>
      <c r="B246" s="72">
        <f t="shared" si="29"/>
        <v>230</v>
      </c>
      <c r="C246" s="70">
        <f t="shared" si="30"/>
        <v>269624.45590160938</v>
      </c>
      <c r="D246" s="79">
        <f t="shared" si="31"/>
        <v>1303.1848701911097</v>
      </c>
      <c r="E246" s="79">
        <f t="shared" si="32"/>
        <v>2764.5186293469465</v>
      </c>
      <c r="F246" s="79">
        <f t="shared" si="33"/>
        <v>4067.7034995380563</v>
      </c>
      <c r="G246" s="70">
        <f t="shared" si="34"/>
        <v>266859.93727226241</v>
      </c>
    </row>
    <row r="247" spans="1:7" x14ac:dyDescent="0.25">
      <c r="A247" s="78">
        <f t="shared" si="28"/>
        <v>52932</v>
      </c>
      <c r="B247" s="72">
        <f t="shared" si="29"/>
        <v>231</v>
      </c>
      <c r="C247" s="70">
        <f t="shared" si="30"/>
        <v>266859.93727226241</v>
      </c>
      <c r="D247" s="79">
        <f t="shared" si="31"/>
        <v>1289.8230301492658</v>
      </c>
      <c r="E247" s="79">
        <f t="shared" si="32"/>
        <v>2777.8804693887901</v>
      </c>
      <c r="F247" s="79">
        <f t="shared" si="33"/>
        <v>4067.7034995380559</v>
      </c>
      <c r="G247" s="70">
        <f t="shared" si="34"/>
        <v>264082.05680287362</v>
      </c>
    </row>
    <row r="248" spans="1:7" x14ac:dyDescent="0.25">
      <c r="A248" s="78">
        <f t="shared" si="28"/>
        <v>52963</v>
      </c>
      <c r="B248" s="72">
        <f t="shared" si="29"/>
        <v>232</v>
      </c>
      <c r="C248" s="70">
        <f t="shared" si="30"/>
        <v>264082.05680287362</v>
      </c>
      <c r="D248" s="79">
        <f t="shared" si="31"/>
        <v>1276.3966078805533</v>
      </c>
      <c r="E248" s="79">
        <f t="shared" si="32"/>
        <v>2791.3068916575025</v>
      </c>
      <c r="F248" s="79">
        <f t="shared" si="33"/>
        <v>4067.7034995380559</v>
      </c>
      <c r="G248" s="70">
        <f t="shared" si="34"/>
        <v>261290.74991121612</v>
      </c>
    </row>
    <row r="249" spans="1:7" x14ac:dyDescent="0.25">
      <c r="A249" s="78">
        <f t="shared" si="28"/>
        <v>52994</v>
      </c>
      <c r="B249" s="72">
        <f t="shared" si="29"/>
        <v>233</v>
      </c>
      <c r="C249" s="70">
        <f t="shared" si="30"/>
        <v>261290.74991121612</v>
      </c>
      <c r="D249" s="79">
        <f t="shared" si="31"/>
        <v>1262.9052912375423</v>
      </c>
      <c r="E249" s="79">
        <f t="shared" si="32"/>
        <v>2804.7982083005136</v>
      </c>
      <c r="F249" s="79">
        <f t="shared" si="33"/>
        <v>4067.7034995380559</v>
      </c>
      <c r="G249" s="70">
        <f t="shared" si="34"/>
        <v>258485.9517029156</v>
      </c>
    </row>
    <row r="250" spans="1:7" x14ac:dyDescent="0.25">
      <c r="A250" s="78">
        <f t="shared" si="28"/>
        <v>53022</v>
      </c>
      <c r="B250" s="72">
        <f t="shared" si="29"/>
        <v>234</v>
      </c>
      <c r="C250" s="70">
        <f t="shared" si="30"/>
        <v>258485.9517029156</v>
      </c>
      <c r="D250" s="79">
        <f t="shared" si="31"/>
        <v>1249.3487665640898</v>
      </c>
      <c r="E250" s="79">
        <f t="shared" si="32"/>
        <v>2818.3547329739658</v>
      </c>
      <c r="F250" s="79">
        <f t="shared" si="33"/>
        <v>4067.7034995380554</v>
      </c>
      <c r="G250" s="70">
        <f t="shared" si="34"/>
        <v>255667.59696994163</v>
      </c>
    </row>
    <row r="251" spans="1:7" x14ac:dyDescent="0.25">
      <c r="A251" s="78">
        <f t="shared" si="28"/>
        <v>53053</v>
      </c>
      <c r="B251" s="72">
        <f t="shared" si="29"/>
        <v>235</v>
      </c>
      <c r="C251" s="70">
        <f t="shared" si="30"/>
        <v>255667.59696994163</v>
      </c>
      <c r="D251" s="79">
        <f t="shared" si="31"/>
        <v>1235.7267186880488</v>
      </c>
      <c r="E251" s="79">
        <f t="shared" si="32"/>
        <v>2831.9767808500073</v>
      </c>
      <c r="F251" s="79">
        <f t="shared" si="33"/>
        <v>4067.7034995380563</v>
      </c>
      <c r="G251" s="70">
        <f t="shared" si="34"/>
        <v>252835.62018909163</v>
      </c>
    </row>
    <row r="252" spans="1:7" x14ac:dyDescent="0.25">
      <c r="A252" s="78">
        <f t="shared" si="28"/>
        <v>53083</v>
      </c>
      <c r="B252" s="72">
        <f t="shared" si="29"/>
        <v>236</v>
      </c>
      <c r="C252" s="70">
        <f t="shared" si="30"/>
        <v>252835.62018909163</v>
      </c>
      <c r="D252" s="79">
        <f t="shared" si="31"/>
        <v>1222.0388309139405</v>
      </c>
      <c r="E252" s="79">
        <f t="shared" si="32"/>
        <v>2845.6646686241156</v>
      </c>
      <c r="F252" s="79">
        <f t="shared" si="33"/>
        <v>4067.7034995380563</v>
      </c>
      <c r="G252" s="70">
        <f t="shared" si="34"/>
        <v>249989.95552046751</v>
      </c>
    </row>
    <row r="253" spans="1:7" x14ac:dyDescent="0.25">
      <c r="A253" s="78">
        <f t="shared" si="28"/>
        <v>53114</v>
      </c>
      <c r="B253" s="72">
        <f t="shared" si="29"/>
        <v>237</v>
      </c>
      <c r="C253" s="70">
        <f t="shared" si="30"/>
        <v>249989.95552046751</v>
      </c>
      <c r="D253" s="79">
        <f t="shared" si="31"/>
        <v>1208.2847850155906</v>
      </c>
      <c r="E253" s="79">
        <f t="shared" si="32"/>
        <v>2859.4187145224651</v>
      </c>
      <c r="F253" s="79">
        <f t="shared" si="33"/>
        <v>4067.7034995380554</v>
      </c>
      <c r="G253" s="70">
        <f t="shared" si="34"/>
        <v>247130.53680594504</v>
      </c>
    </row>
    <row r="254" spans="1:7" x14ac:dyDescent="0.25">
      <c r="A254" s="78">
        <f t="shared" si="28"/>
        <v>53144</v>
      </c>
      <c r="B254" s="72">
        <f t="shared" si="29"/>
        <v>238</v>
      </c>
      <c r="C254" s="70">
        <f t="shared" si="30"/>
        <v>247130.53680594504</v>
      </c>
      <c r="D254" s="79">
        <f t="shared" si="31"/>
        <v>1194.4642612287321</v>
      </c>
      <c r="E254" s="79">
        <f t="shared" si="32"/>
        <v>2873.2392383093238</v>
      </c>
      <c r="F254" s="79">
        <f t="shared" si="33"/>
        <v>4067.7034995380559</v>
      </c>
      <c r="G254" s="70">
        <f t="shared" si="34"/>
        <v>244257.29756763572</v>
      </c>
    </row>
    <row r="255" spans="1:7" x14ac:dyDescent="0.25">
      <c r="A255" s="78">
        <f t="shared" si="28"/>
        <v>53175</v>
      </c>
      <c r="B255" s="72">
        <f t="shared" si="29"/>
        <v>239</v>
      </c>
      <c r="C255" s="70">
        <f t="shared" si="30"/>
        <v>244257.29756763572</v>
      </c>
      <c r="D255" s="79">
        <f t="shared" si="31"/>
        <v>1180.5769382435703</v>
      </c>
      <c r="E255" s="79">
        <f t="shared" si="32"/>
        <v>2887.1265612944858</v>
      </c>
      <c r="F255" s="79">
        <f t="shared" si="33"/>
        <v>4067.7034995380563</v>
      </c>
      <c r="G255" s="70">
        <f t="shared" si="34"/>
        <v>241370.17100634123</v>
      </c>
    </row>
    <row r="256" spans="1:7" x14ac:dyDescent="0.25">
      <c r="A256" s="78">
        <f t="shared" si="28"/>
        <v>53206</v>
      </c>
      <c r="B256" s="72">
        <f t="shared" si="29"/>
        <v>240</v>
      </c>
      <c r="C256" s="70">
        <f t="shared" si="30"/>
        <v>241370.17100634123</v>
      </c>
      <c r="D256" s="79">
        <f t="shared" si="31"/>
        <v>1166.6224931973136</v>
      </c>
      <c r="E256" s="79">
        <f t="shared" si="32"/>
        <v>2901.0810063407421</v>
      </c>
      <c r="F256" s="79">
        <f t="shared" si="33"/>
        <v>4067.7034995380554</v>
      </c>
      <c r="G256" s="70">
        <f t="shared" si="34"/>
        <v>238469.09000000049</v>
      </c>
    </row>
    <row r="257" spans="1:7" x14ac:dyDescent="0.2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2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2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2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2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2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2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2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2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2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2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2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2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2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2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2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2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2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2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2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2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2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2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2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2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2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2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2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2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2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2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2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2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2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2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2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2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2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2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2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2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2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2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2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2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2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2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2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2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2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2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2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2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2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2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2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2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2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2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2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2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2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2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2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2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2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2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2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2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2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2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2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2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2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2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2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2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2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2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2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2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2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2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2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2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2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2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2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2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2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2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2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2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2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2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2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2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2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2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2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2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2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2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2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2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2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2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2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2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2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2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2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2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2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2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2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2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2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2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2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2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2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2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2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2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2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2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2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2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2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2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2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2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2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2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2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2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2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2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2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2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2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2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2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2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2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2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2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2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2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2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2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2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2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2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2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2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2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2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2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2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2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2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2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2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2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2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2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2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2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2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2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2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2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2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2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2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2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2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2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2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2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2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2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2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2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2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2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2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2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2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2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2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2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2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2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2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2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2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2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2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2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2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2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2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2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2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2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L11" sqref="L11"/>
    </sheetView>
  </sheetViews>
  <sheetFormatPr defaultColWidth="9.140625" defaultRowHeight="15" x14ac:dyDescent="0.25"/>
  <cols>
    <col min="1" max="1" width="10.28515625" style="73" bestFit="1" customWidth="1"/>
    <col min="2" max="2" width="7.85546875" style="73" customWidth="1"/>
    <col min="3" max="3" width="14.7109375" style="73" customWidth="1"/>
    <col min="4" max="4" width="14.28515625" style="73" customWidth="1"/>
    <col min="5" max="6" width="14.7109375" style="73" customWidth="1"/>
    <col min="7" max="7" width="14.7109375" style="87" customWidth="1"/>
    <col min="8" max="8" width="12.140625" style="73" bestFit="1" customWidth="1"/>
    <col min="9" max="9" width="9.140625" style="73"/>
    <col min="10" max="11" width="10.28515625" style="73" bestFit="1" customWidth="1"/>
    <col min="12" max="16" width="9.140625" style="73"/>
    <col min="17" max="17" width="10.28515625" style="158" bestFit="1" customWidth="1"/>
    <col min="18" max="18" width="11.28515625" style="158" customWidth="1"/>
    <col min="19" max="19" width="18.85546875" style="158" customWidth="1"/>
    <col min="20" max="20" width="14.28515625" style="158" customWidth="1"/>
    <col min="21" max="23" width="14.7109375" style="158" customWidth="1"/>
    <col min="24" max="16384" width="9.140625" style="73"/>
  </cols>
  <sheetData>
    <row r="1" spans="1:23" x14ac:dyDescent="0.25">
      <c r="A1" s="65"/>
      <c r="B1" s="65"/>
      <c r="C1" s="65"/>
      <c r="D1" s="65"/>
      <c r="E1" s="65"/>
      <c r="F1" s="65"/>
      <c r="G1" s="66"/>
      <c r="Q1" s="138"/>
      <c r="R1" s="138"/>
      <c r="S1" s="138"/>
      <c r="T1" s="138"/>
      <c r="U1" s="138"/>
      <c r="V1" s="138"/>
      <c r="W1" s="139"/>
    </row>
    <row r="2" spans="1:23" x14ac:dyDescent="0.25">
      <c r="A2" s="65"/>
      <c r="B2" s="65"/>
      <c r="C2" s="65"/>
      <c r="D2" s="65"/>
      <c r="E2" s="65"/>
      <c r="F2" s="67"/>
      <c r="G2" s="68"/>
      <c r="Q2" s="138"/>
      <c r="R2" s="138"/>
      <c r="S2" s="138"/>
      <c r="T2" s="138"/>
      <c r="U2" s="138"/>
      <c r="V2" s="140"/>
      <c r="W2" s="141"/>
    </row>
    <row r="3" spans="1:23" x14ac:dyDescent="0.25">
      <c r="A3" s="65"/>
      <c r="B3" s="65"/>
      <c r="C3" s="65"/>
      <c r="D3" s="65"/>
      <c r="E3" s="65"/>
      <c r="F3" s="67"/>
      <c r="G3" s="68"/>
      <c r="K3" s="183"/>
      <c r="L3" s="183"/>
      <c r="Q3" s="138"/>
      <c r="R3" s="138"/>
      <c r="S3" s="138"/>
      <c r="T3" s="138"/>
      <c r="U3" s="138"/>
      <c r="V3" s="140"/>
      <c r="W3" s="141"/>
    </row>
    <row r="4" spans="1:23" ht="21" x14ac:dyDescent="0.35">
      <c r="A4" s="65"/>
      <c r="B4" s="105" t="s">
        <v>47</v>
      </c>
      <c r="C4" s="106"/>
      <c r="D4" s="106"/>
      <c r="E4" s="67"/>
      <c r="F4" s="107" t="str">
        <f>'Lisa 3'!D7</f>
        <v>Kalevi tn 1, Tartu linn</v>
      </c>
      <c r="G4" s="108"/>
      <c r="H4" s="116"/>
      <c r="I4" s="116"/>
      <c r="K4" s="184"/>
      <c r="L4" s="185"/>
      <c r="M4" s="186"/>
      <c r="Q4" s="138"/>
      <c r="R4" s="142" t="s">
        <v>63</v>
      </c>
      <c r="S4" s="138"/>
      <c r="T4" s="138"/>
      <c r="U4" s="140"/>
      <c r="V4" s="143"/>
      <c r="W4" s="138"/>
    </row>
    <row r="5" spans="1:23" x14ac:dyDescent="0.25">
      <c r="A5" s="65"/>
      <c r="B5" s="106"/>
      <c r="C5" s="106"/>
      <c r="D5" s="106"/>
      <c r="E5" s="106"/>
      <c r="F5" s="109"/>
      <c r="G5" s="106"/>
      <c r="H5" s="116"/>
      <c r="I5" s="116"/>
      <c r="K5" s="134"/>
      <c r="L5" s="130"/>
      <c r="M5" s="187"/>
      <c r="Q5" s="138"/>
      <c r="R5" s="138"/>
      <c r="S5" s="138"/>
      <c r="T5" s="138"/>
      <c r="U5" s="138"/>
      <c r="V5" s="143"/>
      <c r="W5" s="138"/>
    </row>
    <row r="6" spans="1:23" x14ac:dyDescent="0.25">
      <c r="A6" s="65"/>
      <c r="B6" s="144" t="s">
        <v>48</v>
      </c>
      <c r="C6" s="145"/>
      <c r="D6" s="71"/>
      <c r="E6" s="146">
        <v>45931</v>
      </c>
      <c r="F6" s="147"/>
      <c r="G6" s="106"/>
      <c r="H6" s="116"/>
      <c r="I6" s="116"/>
      <c r="K6" s="134"/>
      <c r="L6" s="130"/>
      <c r="M6" s="187"/>
      <c r="Q6" s="138"/>
      <c r="R6" s="148" t="s">
        <v>48</v>
      </c>
      <c r="S6" s="149"/>
      <c r="T6" s="150"/>
      <c r="U6" s="151">
        <f>E6</f>
        <v>45931</v>
      </c>
      <c r="V6" s="152"/>
      <c r="W6" s="138"/>
    </row>
    <row r="7" spans="1:23" x14ac:dyDescent="0.25">
      <c r="A7" s="65"/>
      <c r="B7" s="153" t="s">
        <v>49</v>
      </c>
      <c r="C7" s="154"/>
      <c r="E7" s="155">
        <v>240</v>
      </c>
      <c r="F7" s="156" t="s">
        <v>50</v>
      </c>
      <c r="G7" s="106"/>
      <c r="H7" s="116"/>
      <c r="I7" s="116"/>
      <c r="K7" s="134"/>
      <c r="L7" s="130"/>
      <c r="M7" s="187"/>
      <c r="Q7" s="138"/>
      <c r="R7" s="157" t="s">
        <v>49</v>
      </c>
      <c r="S7" s="140"/>
      <c r="U7" s="159">
        <v>120</v>
      </c>
      <c r="V7" s="160" t="s">
        <v>50</v>
      </c>
    </row>
    <row r="8" spans="1:23" x14ac:dyDescent="0.25">
      <c r="A8" s="65"/>
      <c r="B8" s="153" t="s">
        <v>54</v>
      </c>
      <c r="C8" s="154"/>
      <c r="D8" s="84">
        <f>E6-1</f>
        <v>45930</v>
      </c>
      <c r="E8" s="161">
        <v>17014119.500122264</v>
      </c>
      <c r="F8" s="156" t="s">
        <v>52</v>
      </c>
      <c r="G8" s="106"/>
      <c r="H8" s="116"/>
      <c r="I8" s="116"/>
      <c r="K8" s="134"/>
      <c r="L8" s="130"/>
      <c r="M8" s="187"/>
      <c r="Q8" s="138"/>
      <c r="R8" s="157" t="s">
        <v>64</v>
      </c>
      <c r="S8" s="140"/>
      <c r="T8" s="162">
        <f>U6-1</f>
        <v>45930</v>
      </c>
      <c r="U8" s="163">
        <f>E10</f>
        <v>11492640</v>
      </c>
      <c r="V8" s="160" t="s">
        <v>52</v>
      </c>
    </row>
    <row r="9" spans="1:23" x14ac:dyDescent="0.25">
      <c r="A9" s="65"/>
      <c r="B9" s="153" t="s">
        <v>55</v>
      </c>
      <c r="C9" s="154"/>
      <c r="D9" s="84">
        <f>EOMONTH(D8,E7)</f>
        <v>53235</v>
      </c>
      <c r="E9" s="161">
        <v>911897.31999999983</v>
      </c>
      <c r="F9" s="156" t="s">
        <v>52</v>
      </c>
      <c r="G9" s="181"/>
      <c r="H9" s="116"/>
      <c r="I9" s="116"/>
      <c r="K9" s="129"/>
      <c r="L9" s="132"/>
      <c r="M9" s="129"/>
      <c r="Q9" s="138"/>
      <c r="R9" s="157" t="s">
        <v>65</v>
      </c>
      <c r="S9" s="140"/>
      <c r="T9" s="162">
        <f>EOMONTH(T8,U7)</f>
        <v>49582</v>
      </c>
      <c r="U9" s="163">
        <v>0</v>
      </c>
      <c r="V9" s="160" t="s">
        <v>52</v>
      </c>
      <c r="W9" s="164"/>
    </row>
    <row r="10" spans="1:23" x14ac:dyDescent="0.25">
      <c r="A10" s="65"/>
      <c r="B10" s="153" t="s">
        <v>66</v>
      </c>
      <c r="C10" s="154"/>
      <c r="D10" s="84"/>
      <c r="E10" s="161">
        <v>11492640</v>
      </c>
      <c r="F10" s="156"/>
      <c r="G10" s="121"/>
      <c r="H10" s="116"/>
      <c r="I10" s="116"/>
      <c r="K10" s="129"/>
      <c r="L10" s="132"/>
      <c r="M10" s="129"/>
      <c r="Q10" s="138"/>
      <c r="R10" s="157" t="s">
        <v>53</v>
      </c>
      <c r="S10" s="140"/>
      <c r="T10" s="162"/>
      <c r="U10" s="165">
        <f>M4</f>
        <v>0</v>
      </c>
      <c r="V10" s="160"/>
      <c r="W10" s="164"/>
    </row>
    <row r="11" spans="1:23" x14ac:dyDescent="0.25">
      <c r="A11" s="65"/>
      <c r="B11" s="153" t="s">
        <v>53</v>
      </c>
      <c r="C11" s="154"/>
      <c r="D11" s="84"/>
      <c r="E11" s="166">
        <v>0.33796660000000001</v>
      </c>
      <c r="F11" s="156"/>
      <c r="G11" s="199"/>
      <c r="H11" s="167"/>
      <c r="I11" s="116"/>
      <c r="K11" s="129"/>
      <c r="L11" s="132"/>
      <c r="M11" s="129"/>
      <c r="Q11" s="138"/>
      <c r="R11" s="157" t="s">
        <v>64</v>
      </c>
      <c r="S11" s="140"/>
      <c r="T11" s="162"/>
      <c r="U11" s="163">
        <f>(U8-U9)*U10</f>
        <v>0</v>
      </c>
      <c r="V11" s="160"/>
      <c r="W11" s="164"/>
    </row>
    <row r="12" spans="1:23" x14ac:dyDescent="0.25">
      <c r="A12" s="65"/>
      <c r="B12" s="153" t="s">
        <v>54</v>
      </c>
      <c r="C12" s="154"/>
      <c r="D12" s="84"/>
      <c r="E12" s="168">
        <f>(E8-E10)*E11</f>
        <v>1866075.6536260212</v>
      </c>
      <c r="F12" s="156" t="s">
        <v>52</v>
      </c>
      <c r="G12" s="121"/>
      <c r="H12" s="116"/>
      <c r="I12" s="116"/>
      <c r="K12" s="129"/>
      <c r="L12" s="132"/>
      <c r="M12" s="129"/>
      <c r="Q12" s="138"/>
      <c r="R12" s="157" t="s">
        <v>65</v>
      </c>
      <c r="S12" s="140"/>
      <c r="T12" s="162"/>
      <c r="U12" s="163">
        <v>0</v>
      </c>
      <c r="V12" s="160"/>
      <c r="W12" s="164"/>
    </row>
    <row r="13" spans="1:23" x14ac:dyDescent="0.25">
      <c r="A13" s="65"/>
      <c r="B13" s="153" t="s">
        <v>55</v>
      </c>
      <c r="C13" s="154"/>
      <c r="D13" s="84"/>
      <c r="E13" s="168">
        <f>E9*E11*(9155160/19132309.41)</f>
        <v>147474.95249408411</v>
      </c>
      <c r="F13" s="156" t="s">
        <v>52</v>
      </c>
      <c r="G13" s="106"/>
      <c r="H13" s="167"/>
      <c r="I13" s="116"/>
      <c r="K13" s="83"/>
      <c r="L13" s="83"/>
      <c r="Q13" s="138"/>
      <c r="R13" s="169" t="s">
        <v>67</v>
      </c>
      <c r="S13" s="170"/>
      <c r="T13" s="171"/>
      <c r="U13" s="182">
        <v>0</v>
      </c>
      <c r="V13" s="172"/>
      <c r="W13" s="138"/>
    </row>
    <row r="14" spans="1:23" x14ac:dyDescent="0.25">
      <c r="A14" s="65"/>
      <c r="B14" s="123" t="s">
        <v>76</v>
      </c>
      <c r="C14" s="124"/>
      <c r="D14" s="125"/>
      <c r="E14" s="126">
        <v>5.8000000000000003E-2</v>
      </c>
      <c r="F14" s="173"/>
      <c r="G14" s="106"/>
      <c r="H14" s="116"/>
      <c r="I14" s="116"/>
      <c r="K14" s="82"/>
      <c r="L14" s="82"/>
      <c r="M14" s="83"/>
      <c r="Q14" s="138"/>
      <c r="R14" s="159"/>
      <c r="S14" s="140"/>
      <c r="U14" s="174"/>
      <c r="V14" s="159"/>
      <c r="W14" s="138"/>
    </row>
    <row r="15" spans="1:23" x14ac:dyDescent="0.25">
      <c r="A15" s="65"/>
      <c r="B15" s="117"/>
      <c r="C15" s="67"/>
      <c r="D15" s="116"/>
      <c r="E15" s="135"/>
      <c r="F15" s="117"/>
      <c r="G15" s="106"/>
      <c r="H15" s="116"/>
      <c r="I15" s="116"/>
      <c r="K15" s="82"/>
      <c r="L15" s="82"/>
      <c r="M15" s="83"/>
    </row>
    <row r="16" spans="1:23" ht="15.75" thickBot="1" x14ac:dyDescent="0.3">
      <c r="G16" s="73"/>
      <c r="J16" s="175"/>
      <c r="K16" s="82"/>
      <c r="L16" s="82"/>
      <c r="M16" s="83"/>
      <c r="Q16" s="176" t="s">
        <v>56</v>
      </c>
      <c r="R16" s="176" t="s">
        <v>57</v>
      </c>
      <c r="S16" s="176" t="s">
        <v>58</v>
      </c>
      <c r="T16" s="176" t="s">
        <v>59</v>
      </c>
      <c r="U16" s="176" t="s">
        <v>60</v>
      </c>
      <c r="V16" s="176" t="s">
        <v>61</v>
      </c>
      <c r="W16" s="176" t="s">
        <v>62</v>
      </c>
    </row>
    <row r="17" spans="1:23" ht="15.75" thickBot="1" x14ac:dyDescent="0.3">
      <c r="A17" s="77" t="s">
        <v>56</v>
      </c>
      <c r="B17" s="77" t="s">
        <v>57</v>
      </c>
      <c r="C17" s="77" t="s">
        <v>58</v>
      </c>
      <c r="D17" s="77" t="s">
        <v>59</v>
      </c>
      <c r="E17" s="77" t="s">
        <v>60</v>
      </c>
      <c r="F17" s="77" t="s">
        <v>61</v>
      </c>
      <c r="G17" s="77" t="s">
        <v>62</v>
      </c>
      <c r="K17" s="82"/>
      <c r="L17" s="82"/>
      <c r="M17" s="83"/>
      <c r="Q17" s="177">
        <f>IF(R17="","",U6)</f>
        <v>45931</v>
      </c>
      <c r="R17" s="178">
        <f>IF(U6&gt;0,1,"")</f>
        <v>1</v>
      </c>
      <c r="S17" s="179">
        <f>IF(R17="","",U11)</f>
        <v>0</v>
      </c>
      <c r="T17" s="180">
        <f>IF(R17="","",IPMT($U$13/12,R17,$U$7,-$U$11,$U$12,0))</f>
        <v>0</v>
      </c>
      <c r="U17" s="180">
        <f>IF(R17="","",PPMT($U$13/12,R17,$U$7,-$U$11,$U$12,0))</f>
        <v>0</v>
      </c>
      <c r="V17" s="180">
        <f>IF(R17="","",SUM(T17:U17))</f>
        <v>0</v>
      </c>
      <c r="W17" s="179">
        <f>IF(R17="","",SUM(S17)-SUM(U17))</f>
        <v>0</v>
      </c>
    </row>
    <row r="18" spans="1:23" x14ac:dyDescent="0.25">
      <c r="A18" s="78">
        <f>IF(B18="","",E6)</f>
        <v>45931</v>
      </c>
      <c r="B18" s="72">
        <f>IF(E7&gt;0,1,"")</f>
        <v>1</v>
      </c>
      <c r="C18" s="70">
        <f>IF(B18="","",E12)</f>
        <v>1866075.6536260212</v>
      </c>
      <c r="D18" s="79">
        <f>IF(B18="","",IPMT($E$14/12,B18,$E$7,-$E$12,$E$13,0))</f>
        <v>9019.3656591924373</v>
      </c>
      <c r="E18" s="79">
        <f>IF(B18="","",PPMT($E$14/12,B18,$E$7,-$E$12,$E$13,0))</f>
        <v>3808.5503199010423</v>
      </c>
      <c r="F18" s="79">
        <f>IF(B18="","",SUM(D18:E18))</f>
        <v>12827.915979093479</v>
      </c>
      <c r="G18" s="70">
        <f>IF(B18="","",SUM(C18)-SUM(E18))</f>
        <v>1862267.1033061203</v>
      </c>
      <c r="K18" s="82"/>
      <c r="L18" s="82"/>
      <c r="M18" s="83"/>
      <c r="Q18" s="177">
        <f>IF(R18="","",EDATE(Q17,1))</f>
        <v>45962</v>
      </c>
      <c r="R18" s="178">
        <f>IF(R17="","",IF(SUM(R17)+1&lt;=$U$7,SUM(R17)+1,""))</f>
        <v>2</v>
      </c>
      <c r="S18" s="179">
        <f>IF(R18="","",W17)</f>
        <v>0</v>
      </c>
      <c r="T18" s="180">
        <f>IF(R18="","",IPMT($U$13/12,R18,$U$7,-$U$11,$U$12,0))</f>
        <v>0</v>
      </c>
      <c r="U18" s="180">
        <f>IF(R18="","",PPMT($U$13/12,R18,$U$7,-$U$11,$U$12,0))</f>
        <v>0</v>
      </c>
      <c r="V18" s="180">
        <f t="shared" ref="V18" si="0">IF(R18="","",SUM(T18:U18))</f>
        <v>0</v>
      </c>
      <c r="W18" s="179">
        <f t="shared" ref="W18:W81" si="1">IF(R18="","",SUM(S18)-SUM(U18))</f>
        <v>0</v>
      </c>
    </row>
    <row r="19" spans="1:23" x14ac:dyDescent="0.25">
      <c r="A19" s="78">
        <f>IF(B19="","",EDATE(A18,1))</f>
        <v>45962</v>
      </c>
      <c r="B19" s="72">
        <f>IF(B18="","",IF(SUM(B18)+1&lt;=$E$7,SUM(B18)+1,""))</f>
        <v>2</v>
      </c>
      <c r="C19" s="70">
        <f>IF(B19="","",G18)</f>
        <v>1862267.1033061203</v>
      </c>
      <c r="D19" s="79">
        <f>IF(B19="","",IPMT($E$14/12,B19-1,$E$7-1,-$C$19,$E$13,0))</f>
        <v>9000.9576659795821</v>
      </c>
      <c r="E19" s="79">
        <f>IF(B19="","",PPMT($E$14/12,B19-1,$E$7-1,-$C$19,$E$13,0))</f>
        <v>3826.9583131138975</v>
      </c>
      <c r="F19" s="79">
        <f t="shared" ref="F19:F82" si="2">IF(B19="","",SUM(D19:E19))</f>
        <v>12827.915979093479</v>
      </c>
      <c r="G19" s="70">
        <f t="shared" ref="G19:G82" si="3">IF(B19="","",SUM(C19)-SUM(E19))</f>
        <v>1858440.1449930063</v>
      </c>
      <c r="K19" s="82"/>
      <c r="L19" s="82"/>
      <c r="M19" s="83"/>
      <c r="Q19" s="177">
        <f t="shared" ref="Q19:Q82" si="4">IF(R19="","",EDATE(Q18,1))</f>
        <v>45992</v>
      </c>
      <c r="R19" s="178">
        <f t="shared" ref="R19:R82" si="5">IF(R18="","",IF(SUM(R18)+1&lt;=$U$7,SUM(R18)+1,""))</f>
        <v>3</v>
      </c>
      <c r="S19" s="179">
        <f t="shared" ref="S19:S82" si="6">IF(R19="","",W18)</f>
        <v>0</v>
      </c>
      <c r="T19" s="180">
        <f t="shared" ref="T19:T82" si="7">IF(R19="","",IPMT($U$13/12,R19,$U$7,-$U$11,$U$12,0))</f>
        <v>0</v>
      </c>
      <c r="U19" s="180">
        <f t="shared" ref="U19:U82" si="8">IF(R19="","",PPMT($U$13/12,R19,$U$7,-$U$11,$U$12,0))</f>
        <v>0</v>
      </c>
      <c r="V19" s="180">
        <f t="shared" ref="V19:V82" si="9">IF(R19="","",SUM(T19:U19))</f>
        <v>0</v>
      </c>
      <c r="W19" s="179">
        <f t="shared" si="1"/>
        <v>0</v>
      </c>
    </row>
    <row r="20" spans="1:23" x14ac:dyDescent="0.25">
      <c r="A20" s="78">
        <f t="shared" ref="A20:A83" si="10">IF(B20="","",EDATE(A19,1))</f>
        <v>45992</v>
      </c>
      <c r="B20" s="72">
        <f t="shared" ref="B20:B83" si="11">IF(B19="","",IF(SUM(B19)+1&lt;=$E$7,SUM(B19)+1,""))</f>
        <v>3</v>
      </c>
      <c r="C20" s="70">
        <f t="shared" ref="C20:C83" si="12">IF(B20="","",G19)</f>
        <v>1858440.1449930063</v>
      </c>
      <c r="D20" s="79">
        <f t="shared" ref="D20:D83" si="13">IF(B20="","",IPMT($E$14/12,B20-1,$E$7-1,-$C$19,$E$13,0))</f>
        <v>8982.460700799531</v>
      </c>
      <c r="E20" s="79">
        <f t="shared" ref="E20:E83" si="14">IF(B20="","",PPMT($E$14/12,B20-1,$E$7-1,-$C$19,$E$13,0))</f>
        <v>3845.4552782939477</v>
      </c>
      <c r="F20" s="79">
        <f t="shared" si="2"/>
        <v>12827.915979093479</v>
      </c>
      <c r="G20" s="70">
        <f t="shared" si="3"/>
        <v>1854594.6897147123</v>
      </c>
      <c r="K20" s="82"/>
      <c r="L20" s="82"/>
      <c r="M20" s="83"/>
      <c r="Q20" s="177">
        <f t="shared" si="4"/>
        <v>46023</v>
      </c>
      <c r="R20" s="178">
        <f t="shared" si="5"/>
        <v>4</v>
      </c>
      <c r="S20" s="179">
        <f t="shared" si="6"/>
        <v>0</v>
      </c>
      <c r="T20" s="180">
        <f t="shared" si="7"/>
        <v>0</v>
      </c>
      <c r="U20" s="180">
        <f t="shared" si="8"/>
        <v>0</v>
      </c>
      <c r="V20" s="180">
        <f t="shared" si="9"/>
        <v>0</v>
      </c>
      <c r="W20" s="179">
        <f t="shared" si="1"/>
        <v>0</v>
      </c>
    </row>
    <row r="21" spans="1:23" x14ac:dyDescent="0.25">
      <c r="A21" s="78">
        <f t="shared" si="10"/>
        <v>46023</v>
      </c>
      <c r="B21" s="72">
        <f t="shared" si="11"/>
        <v>4</v>
      </c>
      <c r="C21" s="70">
        <f t="shared" si="12"/>
        <v>1854594.6897147123</v>
      </c>
      <c r="D21" s="79">
        <f t="shared" si="13"/>
        <v>8963.8743336211101</v>
      </c>
      <c r="E21" s="79">
        <f t="shared" si="14"/>
        <v>3864.0416454723677</v>
      </c>
      <c r="F21" s="79">
        <f t="shared" si="2"/>
        <v>12827.915979093477</v>
      </c>
      <c r="G21" s="70">
        <f t="shared" si="3"/>
        <v>1850730.6480692399</v>
      </c>
      <c r="K21" s="82"/>
      <c r="L21" s="82"/>
      <c r="M21" s="83"/>
      <c r="Q21" s="177">
        <f t="shared" si="4"/>
        <v>46054</v>
      </c>
      <c r="R21" s="178">
        <f t="shared" si="5"/>
        <v>5</v>
      </c>
      <c r="S21" s="179">
        <f t="shared" si="6"/>
        <v>0</v>
      </c>
      <c r="T21" s="180">
        <f t="shared" si="7"/>
        <v>0</v>
      </c>
      <c r="U21" s="180">
        <f t="shared" si="8"/>
        <v>0</v>
      </c>
      <c r="V21" s="180">
        <f t="shared" si="9"/>
        <v>0</v>
      </c>
      <c r="W21" s="179">
        <f t="shared" si="1"/>
        <v>0</v>
      </c>
    </row>
    <row r="22" spans="1:23" x14ac:dyDescent="0.25">
      <c r="A22" s="78">
        <f t="shared" si="10"/>
        <v>46054</v>
      </c>
      <c r="B22" s="72">
        <f t="shared" si="11"/>
        <v>5</v>
      </c>
      <c r="C22" s="70">
        <f t="shared" si="12"/>
        <v>1850730.6480692399</v>
      </c>
      <c r="D22" s="79">
        <f t="shared" si="13"/>
        <v>8945.1981323346627</v>
      </c>
      <c r="E22" s="79">
        <f t="shared" si="14"/>
        <v>3882.7178467588169</v>
      </c>
      <c r="F22" s="79">
        <f t="shared" si="2"/>
        <v>12827.915979093479</v>
      </c>
      <c r="G22" s="70">
        <f t="shared" si="3"/>
        <v>1846847.930222481</v>
      </c>
      <c r="K22" s="82"/>
      <c r="L22" s="82"/>
      <c r="M22" s="83"/>
      <c r="Q22" s="177">
        <f t="shared" si="4"/>
        <v>46082</v>
      </c>
      <c r="R22" s="178">
        <f t="shared" si="5"/>
        <v>6</v>
      </c>
      <c r="S22" s="179">
        <f t="shared" si="6"/>
        <v>0</v>
      </c>
      <c r="T22" s="180">
        <f t="shared" si="7"/>
        <v>0</v>
      </c>
      <c r="U22" s="180">
        <f t="shared" si="8"/>
        <v>0</v>
      </c>
      <c r="V22" s="180">
        <f t="shared" si="9"/>
        <v>0</v>
      </c>
      <c r="W22" s="179">
        <f t="shared" si="1"/>
        <v>0</v>
      </c>
    </row>
    <row r="23" spans="1:23" x14ac:dyDescent="0.25">
      <c r="A23" s="78">
        <f t="shared" si="10"/>
        <v>46082</v>
      </c>
      <c r="B23" s="72">
        <f t="shared" si="11"/>
        <v>6</v>
      </c>
      <c r="C23" s="70">
        <f t="shared" si="12"/>
        <v>1846847.930222481</v>
      </c>
      <c r="D23" s="79">
        <f t="shared" si="13"/>
        <v>8926.4316627419939</v>
      </c>
      <c r="E23" s="79">
        <f t="shared" si="14"/>
        <v>3901.4843163514852</v>
      </c>
      <c r="F23" s="79">
        <f t="shared" si="2"/>
        <v>12827.915979093479</v>
      </c>
      <c r="G23" s="70">
        <f t="shared" si="3"/>
        <v>1842946.4459061294</v>
      </c>
      <c r="K23" s="82"/>
      <c r="L23" s="82"/>
      <c r="M23" s="83"/>
      <c r="Q23" s="177">
        <f t="shared" si="4"/>
        <v>46113</v>
      </c>
      <c r="R23" s="178">
        <f t="shared" si="5"/>
        <v>7</v>
      </c>
      <c r="S23" s="179">
        <f t="shared" si="6"/>
        <v>0</v>
      </c>
      <c r="T23" s="180">
        <f t="shared" si="7"/>
        <v>0</v>
      </c>
      <c r="U23" s="180">
        <f t="shared" si="8"/>
        <v>0</v>
      </c>
      <c r="V23" s="180">
        <f t="shared" si="9"/>
        <v>0</v>
      </c>
      <c r="W23" s="179">
        <f t="shared" si="1"/>
        <v>0</v>
      </c>
    </row>
    <row r="24" spans="1:23" x14ac:dyDescent="0.25">
      <c r="A24" s="78">
        <f t="shared" si="10"/>
        <v>46113</v>
      </c>
      <c r="B24" s="72">
        <f t="shared" si="11"/>
        <v>7</v>
      </c>
      <c r="C24" s="70">
        <f t="shared" si="12"/>
        <v>1842946.4459061294</v>
      </c>
      <c r="D24" s="79">
        <f t="shared" si="13"/>
        <v>8907.5744885462955</v>
      </c>
      <c r="E24" s="79">
        <f t="shared" si="14"/>
        <v>3920.3414905471845</v>
      </c>
      <c r="F24" s="79">
        <f t="shared" si="2"/>
        <v>12827.915979093479</v>
      </c>
      <c r="G24" s="70">
        <f t="shared" si="3"/>
        <v>1839026.1044155823</v>
      </c>
      <c r="K24" s="82"/>
      <c r="L24" s="82"/>
      <c r="M24" s="83"/>
      <c r="Q24" s="177">
        <f t="shared" si="4"/>
        <v>46143</v>
      </c>
      <c r="R24" s="178">
        <f t="shared" si="5"/>
        <v>8</v>
      </c>
      <c r="S24" s="179">
        <f t="shared" si="6"/>
        <v>0</v>
      </c>
      <c r="T24" s="180">
        <f t="shared" si="7"/>
        <v>0</v>
      </c>
      <c r="U24" s="180">
        <f t="shared" si="8"/>
        <v>0</v>
      </c>
      <c r="V24" s="180">
        <f t="shared" si="9"/>
        <v>0</v>
      </c>
      <c r="W24" s="179">
        <f t="shared" si="1"/>
        <v>0</v>
      </c>
    </row>
    <row r="25" spans="1:23" x14ac:dyDescent="0.25">
      <c r="A25" s="78">
        <f t="shared" si="10"/>
        <v>46143</v>
      </c>
      <c r="B25" s="72">
        <f t="shared" si="11"/>
        <v>8</v>
      </c>
      <c r="C25" s="70">
        <f t="shared" si="12"/>
        <v>1839026.1044155823</v>
      </c>
      <c r="D25" s="79">
        <f t="shared" si="13"/>
        <v>8888.6261713419844</v>
      </c>
      <c r="E25" s="79">
        <f t="shared" si="14"/>
        <v>3939.2898077514956</v>
      </c>
      <c r="F25" s="79">
        <f t="shared" si="2"/>
        <v>12827.915979093479</v>
      </c>
      <c r="G25" s="70">
        <f t="shared" si="3"/>
        <v>1835086.8146078307</v>
      </c>
      <c r="K25" s="82"/>
      <c r="L25" s="82"/>
      <c r="M25" s="83"/>
      <c r="Q25" s="177">
        <f t="shared" si="4"/>
        <v>46174</v>
      </c>
      <c r="R25" s="178">
        <f t="shared" si="5"/>
        <v>9</v>
      </c>
      <c r="S25" s="179">
        <f t="shared" si="6"/>
        <v>0</v>
      </c>
      <c r="T25" s="180">
        <f t="shared" si="7"/>
        <v>0</v>
      </c>
      <c r="U25" s="180">
        <f t="shared" si="8"/>
        <v>0</v>
      </c>
      <c r="V25" s="180">
        <f t="shared" si="9"/>
        <v>0</v>
      </c>
      <c r="W25" s="179">
        <f t="shared" si="1"/>
        <v>0</v>
      </c>
    </row>
    <row r="26" spans="1:23" x14ac:dyDescent="0.25">
      <c r="A26" s="78">
        <f t="shared" si="10"/>
        <v>46174</v>
      </c>
      <c r="B26" s="72">
        <f t="shared" si="11"/>
        <v>9</v>
      </c>
      <c r="C26" s="70">
        <f t="shared" si="12"/>
        <v>1835086.8146078307</v>
      </c>
      <c r="D26" s="79">
        <f t="shared" si="13"/>
        <v>8869.5862706045173</v>
      </c>
      <c r="E26" s="79">
        <f t="shared" si="14"/>
        <v>3958.3297084889614</v>
      </c>
      <c r="F26" s="79">
        <f t="shared" si="2"/>
        <v>12827.915979093479</v>
      </c>
      <c r="G26" s="70">
        <f t="shared" si="3"/>
        <v>1831128.4848993418</v>
      </c>
      <c r="K26" s="82"/>
      <c r="L26" s="82"/>
      <c r="M26" s="83"/>
      <c r="Q26" s="177">
        <f t="shared" si="4"/>
        <v>46204</v>
      </c>
      <c r="R26" s="178">
        <f t="shared" si="5"/>
        <v>10</v>
      </c>
      <c r="S26" s="179">
        <f t="shared" si="6"/>
        <v>0</v>
      </c>
      <c r="T26" s="180">
        <f t="shared" si="7"/>
        <v>0</v>
      </c>
      <c r="U26" s="180">
        <f t="shared" si="8"/>
        <v>0</v>
      </c>
      <c r="V26" s="180">
        <f t="shared" si="9"/>
        <v>0</v>
      </c>
      <c r="W26" s="179">
        <f t="shared" si="1"/>
        <v>0</v>
      </c>
    </row>
    <row r="27" spans="1:23" x14ac:dyDescent="0.25">
      <c r="A27" s="78">
        <f t="shared" si="10"/>
        <v>46204</v>
      </c>
      <c r="B27" s="72">
        <f t="shared" si="11"/>
        <v>10</v>
      </c>
      <c r="C27" s="70">
        <f t="shared" si="12"/>
        <v>1831128.4848993418</v>
      </c>
      <c r="D27" s="79">
        <f t="shared" si="13"/>
        <v>8850.4543436801541</v>
      </c>
      <c r="E27" s="79">
        <f t="shared" si="14"/>
        <v>3977.4616354133245</v>
      </c>
      <c r="F27" s="79">
        <f t="shared" si="2"/>
        <v>12827.915979093479</v>
      </c>
      <c r="G27" s="70">
        <f t="shared" si="3"/>
        <v>1827151.0232639285</v>
      </c>
      <c r="K27" s="82"/>
      <c r="L27" s="82"/>
      <c r="M27" s="83"/>
      <c r="Q27" s="177">
        <f t="shared" si="4"/>
        <v>46235</v>
      </c>
      <c r="R27" s="178">
        <f t="shared" si="5"/>
        <v>11</v>
      </c>
      <c r="S27" s="179">
        <f t="shared" si="6"/>
        <v>0</v>
      </c>
      <c r="T27" s="180">
        <f t="shared" si="7"/>
        <v>0</v>
      </c>
      <c r="U27" s="180">
        <f t="shared" si="8"/>
        <v>0</v>
      </c>
      <c r="V27" s="180">
        <f t="shared" si="9"/>
        <v>0</v>
      </c>
      <c r="W27" s="179">
        <f t="shared" si="1"/>
        <v>0</v>
      </c>
    </row>
    <row r="28" spans="1:23" x14ac:dyDescent="0.25">
      <c r="A28" s="78">
        <f t="shared" si="10"/>
        <v>46235</v>
      </c>
      <c r="B28" s="72">
        <f t="shared" si="11"/>
        <v>11</v>
      </c>
      <c r="C28" s="70">
        <f t="shared" si="12"/>
        <v>1827151.0232639285</v>
      </c>
      <c r="D28" s="79">
        <f t="shared" si="13"/>
        <v>8831.2299457756562</v>
      </c>
      <c r="E28" s="79">
        <f t="shared" si="14"/>
        <v>3996.6860333178224</v>
      </c>
      <c r="F28" s="79">
        <f t="shared" si="2"/>
        <v>12827.915979093479</v>
      </c>
      <c r="G28" s="70">
        <f t="shared" si="3"/>
        <v>1823154.3372306107</v>
      </c>
      <c r="Q28" s="177">
        <f t="shared" si="4"/>
        <v>46266</v>
      </c>
      <c r="R28" s="178">
        <f t="shared" si="5"/>
        <v>12</v>
      </c>
      <c r="S28" s="179">
        <f t="shared" si="6"/>
        <v>0</v>
      </c>
      <c r="T28" s="180">
        <f t="shared" si="7"/>
        <v>0</v>
      </c>
      <c r="U28" s="180">
        <f t="shared" si="8"/>
        <v>0</v>
      </c>
      <c r="V28" s="180">
        <f t="shared" si="9"/>
        <v>0</v>
      </c>
      <c r="W28" s="179">
        <f t="shared" si="1"/>
        <v>0</v>
      </c>
    </row>
    <row r="29" spans="1:23" x14ac:dyDescent="0.25">
      <c r="A29" s="78">
        <f t="shared" si="10"/>
        <v>46266</v>
      </c>
      <c r="B29" s="72">
        <f t="shared" si="11"/>
        <v>12</v>
      </c>
      <c r="C29" s="70">
        <f t="shared" si="12"/>
        <v>1823154.3372306107</v>
      </c>
      <c r="D29" s="79">
        <f t="shared" si="13"/>
        <v>8811.912629947954</v>
      </c>
      <c r="E29" s="79">
        <f t="shared" si="14"/>
        <v>4016.0033491455251</v>
      </c>
      <c r="F29" s="79">
        <f t="shared" si="2"/>
        <v>12827.915979093479</v>
      </c>
      <c r="G29" s="70">
        <f t="shared" si="3"/>
        <v>1819138.3338814653</v>
      </c>
      <c r="Q29" s="177">
        <f t="shared" si="4"/>
        <v>46296</v>
      </c>
      <c r="R29" s="178">
        <f t="shared" si="5"/>
        <v>13</v>
      </c>
      <c r="S29" s="179">
        <f t="shared" si="6"/>
        <v>0</v>
      </c>
      <c r="T29" s="180">
        <f t="shared" si="7"/>
        <v>0</v>
      </c>
      <c r="U29" s="180">
        <f t="shared" si="8"/>
        <v>0</v>
      </c>
      <c r="V29" s="180">
        <f t="shared" si="9"/>
        <v>0</v>
      </c>
      <c r="W29" s="179">
        <f t="shared" si="1"/>
        <v>0</v>
      </c>
    </row>
    <row r="30" spans="1:23" x14ac:dyDescent="0.25">
      <c r="A30" s="78">
        <f t="shared" si="10"/>
        <v>46296</v>
      </c>
      <c r="B30" s="72">
        <f t="shared" si="11"/>
        <v>13</v>
      </c>
      <c r="C30" s="70">
        <f t="shared" si="12"/>
        <v>1819138.3338814653</v>
      </c>
      <c r="D30" s="79">
        <f t="shared" si="13"/>
        <v>8792.5019470937495</v>
      </c>
      <c r="E30" s="79">
        <f t="shared" si="14"/>
        <v>4035.4140319997291</v>
      </c>
      <c r="F30" s="79">
        <f t="shared" si="2"/>
        <v>12827.915979093479</v>
      </c>
      <c r="G30" s="70">
        <f t="shared" si="3"/>
        <v>1815102.9198494656</v>
      </c>
      <c r="Q30" s="177">
        <f t="shared" si="4"/>
        <v>46327</v>
      </c>
      <c r="R30" s="178">
        <f t="shared" si="5"/>
        <v>14</v>
      </c>
      <c r="S30" s="179">
        <f t="shared" si="6"/>
        <v>0</v>
      </c>
      <c r="T30" s="180">
        <f t="shared" si="7"/>
        <v>0</v>
      </c>
      <c r="U30" s="180">
        <f t="shared" si="8"/>
        <v>0</v>
      </c>
      <c r="V30" s="180">
        <f t="shared" si="9"/>
        <v>0</v>
      </c>
      <c r="W30" s="179">
        <f t="shared" si="1"/>
        <v>0</v>
      </c>
    </row>
    <row r="31" spans="1:23" x14ac:dyDescent="0.25">
      <c r="A31" s="78">
        <f t="shared" si="10"/>
        <v>46327</v>
      </c>
      <c r="B31" s="72">
        <f t="shared" si="11"/>
        <v>14</v>
      </c>
      <c r="C31" s="70">
        <f t="shared" si="12"/>
        <v>1815102.9198494656</v>
      </c>
      <c r="D31" s="79">
        <f t="shared" si="13"/>
        <v>8772.9974459390851</v>
      </c>
      <c r="E31" s="79">
        <f t="shared" si="14"/>
        <v>4054.918533154394</v>
      </c>
      <c r="F31" s="79">
        <f t="shared" si="2"/>
        <v>12827.915979093479</v>
      </c>
      <c r="G31" s="70">
        <f t="shared" si="3"/>
        <v>1811048.0013163113</v>
      </c>
      <c r="Q31" s="177">
        <f t="shared" si="4"/>
        <v>46357</v>
      </c>
      <c r="R31" s="178">
        <f t="shared" si="5"/>
        <v>15</v>
      </c>
      <c r="S31" s="179">
        <f t="shared" si="6"/>
        <v>0</v>
      </c>
      <c r="T31" s="180">
        <f t="shared" si="7"/>
        <v>0</v>
      </c>
      <c r="U31" s="180">
        <f t="shared" si="8"/>
        <v>0</v>
      </c>
      <c r="V31" s="180">
        <f t="shared" si="9"/>
        <v>0</v>
      </c>
      <c r="W31" s="179">
        <f t="shared" si="1"/>
        <v>0</v>
      </c>
    </row>
    <row r="32" spans="1:23" x14ac:dyDescent="0.25">
      <c r="A32" s="78">
        <f t="shared" si="10"/>
        <v>46357</v>
      </c>
      <c r="B32" s="72">
        <f t="shared" si="11"/>
        <v>15</v>
      </c>
      <c r="C32" s="70">
        <f t="shared" si="12"/>
        <v>1811048.0013163113</v>
      </c>
      <c r="D32" s="79">
        <f t="shared" si="13"/>
        <v>8753.3986730288379</v>
      </c>
      <c r="E32" s="79">
        <f t="shared" si="14"/>
        <v>4074.5173060646403</v>
      </c>
      <c r="F32" s="79">
        <f t="shared" si="2"/>
        <v>12827.915979093479</v>
      </c>
      <c r="G32" s="70">
        <f t="shared" si="3"/>
        <v>1806973.4840102466</v>
      </c>
      <c r="Q32" s="177">
        <f t="shared" si="4"/>
        <v>46388</v>
      </c>
      <c r="R32" s="178">
        <f t="shared" si="5"/>
        <v>16</v>
      </c>
      <c r="S32" s="179">
        <f t="shared" si="6"/>
        <v>0</v>
      </c>
      <c r="T32" s="180">
        <f t="shared" si="7"/>
        <v>0</v>
      </c>
      <c r="U32" s="180">
        <f t="shared" si="8"/>
        <v>0</v>
      </c>
      <c r="V32" s="180">
        <f t="shared" si="9"/>
        <v>0</v>
      </c>
      <c r="W32" s="179">
        <f t="shared" si="1"/>
        <v>0</v>
      </c>
    </row>
    <row r="33" spans="1:23" x14ac:dyDescent="0.25">
      <c r="A33" s="78">
        <f t="shared" si="10"/>
        <v>46388</v>
      </c>
      <c r="B33" s="72">
        <f t="shared" si="11"/>
        <v>16</v>
      </c>
      <c r="C33" s="70">
        <f t="shared" si="12"/>
        <v>1806973.4840102466</v>
      </c>
      <c r="D33" s="79">
        <f t="shared" si="13"/>
        <v>8733.7051727161943</v>
      </c>
      <c r="E33" s="79">
        <f t="shared" si="14"/>
        <v>4094.2108063772848</v>
      </c>
      <c r="F33" s="79">
        <f t="shared" si="2"/>
        <v>12827.915979093479</v>
      </c>
      <c r="G33" s="70">
        <f t="shared" si="3"/>
        <v>1802879.2732038694</v>
      </c>
      <c r="Q33" s="177">
        <f t="shared" si="4"/>
        <v>46419</v>
      </c>
      <c r="R33" s="178">
        <f t="shared" si="5"/>
        <v>17</v>
      </c>
      <c r="S33" s="179">
        <f t="shared" si="6"/>
        <v>0</v>
      </c>
      <c r="T33" s="180">
        <f t="shared" si="7"/>
        <v>0</v>
      </c>
      <c r="U33" s="180">
        <f t="shared" si="8"/>
        <v>0</v>
      </c>
      <c r="V33" s="180">
        <f t="shared" si="9"/>
        <v>0</v>
      </c>
      <c r="W33" s="179">
        <f t="shared" si="1"/>
        <v>0</v>
      </c>
    </row>
    <row r="34" spans="1:23" x14ac:dyDescent="0.25">
      <c r="A34" s="78">
        <f t="shared" si="10"/>
        <v>46419</v>
      </c>
      <c r="B34" s="72">
        <f t="shared" si="11"/>
        <v>17</v>
      </c>
      <c r="C34" s="70">
        <f t="shared" si="12"/>
        <v>1802879.2732038694</v>
      </c>
      <c r="D34" s="79">
        <f t="shared" si="13"/>
        <v>8713.9164871520352</v>
      </c>
      <c r="E34" s="79">
        <f t="shared" si="14"/>
        <v>4113.9994919414421</v>
      </c>
      <c r="F34" s="79">
        <f t="shared" si="2"/>
        <v>12827.915979093477</v>
      </c>
      <c r="G34" s="70">
        <f t="shared" si="3"/>
        <v>1798765.2737119279</v>
      </c>
      <c r="Q34" s="177">
        <f t="shared" si="4"/>
        <v>46447</v>
      </c>
      <c r="R34" s="178">
        <f t="shared" si="5"/>
        <v>18</v>
      </c>
      <c r="S34" s="179">
        <f t="shared" si="6"/>
        <v>0</v>
      </c>
      <c r="T34" s="180">
        <f t="shared" si="7"/>
        <v>0</v>
      </c>
      <c r="U34" s="180">
        <f t="shared" si="8"/>
        <v>0</v>
      </c>
      <c r="V34" s="180">
        <f t="shared" si="9"/>
        <v>0</v>
      </c>
      <c r="W34" s="179">
        <f t="shared" si="1"/>
        <v>0</v>
      </c>
    </row>
    <row r="35" spans="1:23" x14ac:dyDescent="0.25">
      <c r="A35" s="78">
        <f t="shared" si="10"/>
        <v>46447</v>
      </c>
      <c r="B35" s="72">
        <f t="shared" si="11"/>
        <v>18</v>
      </c>
      <c r="C35" s="70">
        <f t="shared" si="12"/>
        <v>1798765.2737119279</v>
      </c>
      <c r="D35" s="79">
        <f t="shared" si="13"/>
        <v>8694.0321562743193</v>
      </c>
      <c r="E35" s="79">
        <f t="shared" si="14"/>
        <v>4133.8838228191598</v>
      </c>
      <c r="F35" s="79">
        <f t="shared" si="2"/>
        <v>12827.915979093479</v>
      </c>
      <c r="G35" s="70">
        <f t="shared" si="3"/>
        <v>1794631.3898891087</v>
      </c>
      <c r="Q35" s="177">
        <f t="shared" si="4"/>
        <v>46478</v>
      </c>
      <c r="R35" s="178">
        <f t="shared" si="5"/>
        <v>19</v>
      </c>
      <c r="S35" s="179">
        <f t="shared" si="6"/>
        <v>0</v>
      </c>
      <c r="T35" s="180">
        <f t="shared" si="7"/>
        <v>0</v>
      </c>
      <c r="U35" s="180">
        <f t="shared" si="8"/>
        <v>0</v>
      </c>
      <c r="V35" s="180">
        <f t="shared" si="9"/>
        <v>0</v>
      </c>
      <c r="W35" s="179">
        <f t="shared" si="1"/>
        <v>0</v>
      </c>
    </row>
    <row r="36" spans="1:23" x14ac:dyDescent="0.25">
      <c r="A36" s="78">
        <f t="shared" si="10"/>
        <v>46478</v>
      </c>
      <c r="B36" s="72">
        <f t="shared" si="11"/>
        <v>19</v>
      </c>
      <c r="C36" s="70">
        <f t="shared" si="12"/>
        <v>1794631.3898891087</v>
      </c>
      <c r="D36" s="79">
        <f t="shared" si="13"/>
        <v>8674.0517177973597</v>
      </c>
      <c r="E36" s="79">
        <f t="shared" si="14"/>
        <v>4153.8642612961194</v>
      </c>
      <c r="F36" s="79">
        <f t="shared" si="2"/>
        <v>12827.915979093479</v>
      </c>
      <c r="G36" s="70">
        <f t="shared" si="3"/>
        <v>1790477.5256278126</v>
      </c>
      <c r="Q36" s="177">
        <f t="shared" si="4"/>
        <v>46508</v>
      </c>
      <c r="R36" s="178">
        <f t="shared" si="5"/>
        <v>20</v>
      </c>
      <c r="S36" s="179">
        <f t="shared" si="6"/>
        <v>0</v>
      </c>
      <c r="T36" s="180">
        <f t="shared" si="7"/>
        <v>0</v>
      </c>
      <c r="U36" s="180">
        <f t="shared" si="8"/>
        <v>0</v>
      </c>
      <c r="V36" s="180">
        <f t="shared" si="9"/>
        <v>0</v>
      </c>
      <c r="W36" s="179">
        <f t="shared" si="1"/>
        <v>0</v>
      </c>
    </row>
    <row r="37" spans="1:23" x14ac:dyDescent="0.25">
      <c r="A37" s="78">
        <f t="shared" si="10"/>
        <v>46508</v>
      </c>
      <c r="B37" s="72">
        <f t="shared" si="11"/>
        <v>20</v>
      </c>
      <c r="C37" s="70">
        <f t="shared" si="12"/>
        <v>1790477.5256278126</v>
      </c>
      <c r="D37" s="79">
        <f t="shared" si="13"/>
        <v>8653.974707201096</v>
      </c>
      <c r="E37" s="79">
        <f t="shared" si="14"/>
        <v>4173.9412718923832</v>
      </c>
      <c r="F37" s="79">
        <f t="shared" si="2"/>
        <v>12827.915979093479</v>
      </c>
      <c r="G37" s="70">
        <f t="shared" si="3"/>
        <v>1786303.5843559203</v>
      </c>
      <c r="Q37" s="177">
        <f t="shared" si="4"/>
        <v>46539</v>
      </c>
      <c r="R37" s="178">
        <f t="shared" si="5"/>
        <v>21</v>
      </c>
      <c r="S37" s="179">
        <f t="shared" si="6"/>
        <v>0</v>
      </c>
      <c r="T37" s="180">
        <f t="shared" si="7"/>
        <v>0</v>
      </c>
      <c r="U37" s="180">
        <f t="shared" si="8"/>
        <v>0</v>
      </c>
      <c r="V37" s="180">
        <f t="shared" si="9"/>
        <v>0</v>
      </c>
      <c r="W37" s="179">
        <f t="shared" si="1"/>
        <v>0</v>
      </c>
    </row>
    <row r="38" spans="1:23" x14ac:dyDescent="0.25">
      <c r="A38" s="78">
        <f t="shared" si="10"/>
        <v>46539</v>
      </c>
      <c r="B38" s="72">
        <f t="shared" si="11"/>
        <v>21</v>
      </c>
      <c r="C38" s="70">
        <f t="shared" si="12"/>
        <v>1786303.5843559203</v>
      </c>
      <c r="D38" s="79">
        <f t="shared" si="13"/>
        <v>8633.8006577202832</v>
      </c>
      <c r="E38" s="79">
        <f t="shared" si="14"/>
        <v>4194.1153213731959</v>
      </c>
      <c r="F38" s="79">
        <f t="shared" si="2"/>
        <v>12827.915979093479</v>
      </c>
      <c r="G38" s="70">
        <f t="shared" si="3"/>
        <v>1782109.4690345472</v>
      </c>
      <c r="Q38" s="177">
        <f t="shared" si="4"/>
        <v>46569</v>
      </c>
      <c r="R38" s="178">
        <f t="shared" si="5"/>
        <v>22</v>
      </c>
      <c r="S38" s="179">
        <f t="shared" si="6"/>
        <v>0</v>
      </c>
      <c r="T38" s="180">
        <f t="shared" si="7"/>
        <v>0</v>
      </c>
      <c r="U38" s="180">
        <f t="shared" si="8"/>
        <v>0</v>
      </c>
      <c r="V38" s="180">
        <f t="shared" si="9"/>
        <v>0</v>
      </c>
      <c r="W38" s="179">
        <f t="shared" si="1"/>
        <v>0</v>
      </c>
    </row>
    <row r="39" spans="1:23" x14ac:dyDescent="0.25">
      <c r="A39" s="78">
        <f t="shared" si="10"/>
        <v>46569</v>
      </c>
      <c r="B39" s="72">
        <f t="shared" si="11"/>
        <v>22</v>
      </c>
      <c r="C39" s="70">
        <f t="shared" si="12"/>
        <v>1782109.4690345472</v>
      </c>
      <c r="D39" s="79">
        <f t="shared" si="13"/>
        <v>8613.5291003336461</v>
      </c>
      <c r="E39" s="79">
        <f t="shared" si="14"/>
        <v>4214.3868787598331</v>
      </c>
      <c r="F39" s="79">
        <f t="shared" si="2"/>
        <v>12827.915979093479</v>
      </c>
      <c r="G39" s="70">
        <f t="shared" si="3"/>
        <v>1777895.0821557874</v>
      </c>
      <c r="Q39" s="177">
        <f t="shared" si="4"/>
        <v>46600</v>
      </c>
      <c r="R39" s="178">
        <f t="shared" si="5"/>
        <v>23</v>
      </c>
      <c r="S39" s="179">
        <f t="shared" si="6"/>
        <v>0</v>
      </c>
      <c r="T39" s="180">
        <f t="shared" si="7"/>
        <v>0</v>
      </c>
      <c r="U39" s="180">
        <f t="shared" si="8"/>
        <v>0</v>
      </c>
      <c r="V39" s="180">
        <f t="shared" si="9"/>
        <v>0</v>
      </c>
      <c r="W39" s="179">
        <f t="shared" si="1"/>
        <v>0</v>
      </c>
    </row>
    <row r="40" spans="1:23" x14ac:dyDescent="0.25">
      <c r="A40" s="78">
        <f t="shared" si="10"/>
        <v>46600</v>
      </c>
      <c r="B40" s="72">
        <f t="shared" si="11"/>
        <v>23</v>
      </c>
      <c r="C40" s="70">
        <f t="shared" si="12"/>
        <v>1777895.0821557874</v>
      </c>
      <c r="D40" s="79">
        <f t="shared" si="13"/>
        <v>8593.1595637529717</v>
      </c>
      <c r="E40" s="79">
        <f t="shared" si="14"/>
        <v>4234.7564153405065</v>
      </c>
      <c r="F40" s="79">
        <f t="shared" si="2"/>
        <v>12827.915979093479</v>
      </c>
      <c r="G40" s="70">
        <f t="shared" si="3"/>
        <v>1773660.3257404468</v>
      </c>
      <c r="Q40" s="177">
        <f t="shared" si="4"/>
        <v>46631</v>
      </c>
      <c r="R40" s="178">
        <f t="shared" si="5"/>
        <v>24</v>
      </c>
      <c r="S40" s="179">
        <f t="shared" si="6"/>
        <v>0</v>
      </c>
      <c r="T40" s="180">
        <f t="shared" si="7"/>
        <v>0</v>
      </c>
      <c r="U40" s="180">
        <f t="shared" si="8"/>
        <v>0</v>
      </c>
      <c r="V40" s="180">
        <f t="shared" si="9"/>
        <v>0</v>
      </c>
      <c r="W40" s="179">
        <f t="shared" si="1"/>
        <v>0</v>
      </c>
    </row>
    <row r="41" spans="1:23" x14ac:dyDescent="0.25">
      <c r="A41" s="78">
        <f t="shared" si="10"/>
        <v>46631</v>
      </c>
      <c r="B41" s="72">
        <f t="shared" si="11"/>
        <v>24</v>
      </c>
      <c r="C41" s="70">
        <f t="shared" si="12"/>
        <v>1773660.3257404468</v>
      </c>
      <c r="D41" s="79">
        <f t="shared" si="13"/>
        <v>8572.6915744121598</v>
      </c>
      <c r="E41" s="79">
        <f t="shared" si="14"/>
        <v>4255.2244046813184</v>
      </c>
      <c r="F41" s="79">
        <f t="shared" si="2"/>
        <v>12827.915979093479</v>
      </c>
      <c r="G41" s="70">
        <f t="shared" si="3"/>
        <v>1769405.1013357656</v>
      </c>
      <c r="Q41" s="177">
        <f t="shared" si="4"/>
        <v>46661</v>
      </c>
      <c r="R41" s="178">
        <f t="shared" si="5"/>
        <v>25</v>
      </c>
      <c r="S41" s="179">
        <f t="shared" si="6"/>
        <v>0</v>
      </c>
      <c r="T41" s="180">
        <f t="shared" si="7"/>
        <v>0</v>
      </c>
      <c r="U41" s="180">
        <f t="shared" si="8"/>
        <v>0</v>
      </c>
      <c r="V41" s="180">
        <f t="shared" si="9"/>
        <v>0</v>
      </c>
      <c r="W41" s="179">
        <f t="shared" si="1"/>
        <v>0</v>
      </c>
    </row>
    <row r="42" spans="1:23" x14ac:dyDescent="0.25">
      <c r="A42" s="78">
        <f t="shared" si="10"/>
        <v>46661</v>
      </c>
      <c r="B42" s="72">
        <f t="shared" si="11"/>
        <v>25</v>
      </c>
      <c r="C42" s="70">
        <f t="shared" si="12"/>
        <v>1769405.1013357656</v>
      </c>
      <c r="D42" s="79">
        <f t="shared" si="13"/>
        <v>8552.1246564561989</v>
      </c>
      <c r="E42" s="79">
        <f t="shared" si="14"/>
        <v>4275.7913226372784</v>
      </c>
      <c r="F42" s="79">
        <f t="shared" si="2"/>
        <v>12827.915979093477</v>
      </c>
      <c r="G42" s="70">
        <f t="shared" si="3"/>
        <v>1765129.3100131282</v>
      </c>
      <c r="Q42" s="177">
        <f t="shared" si="4"/>
        <v>46692</v>
      </c>
      <c r="R42" s="178">
        <f t="shared" si="5"/>
        <v>26</v>
      </c>
      <c r="S42" s="179">
        <f t="shared" si="6"/>
        <v>0</v>
      </c>
      <c r="T42" s="180">
        <f t="shared" si="7"/>
        <v>0</v>
      </c>
      <c r="U42" s="180">
        <f t="shared" si="8"/>
        <v>0</v>
      </c>
      <c r="V42" s="180">
        <f t="shared" si="9"/>
        <v>0</v>
      </c>
      <c r="W42" s="179">
        <f t="shared" si="1"/>
        <v>0</v>
      </c>
    </row>
    <row r="43" spans="1:23" x14ac:dyDescent="0.25">
      <c r="A43" s="78">
        <f t="shared" si="10"/>
        <v>46692</v>
      </c>
      <c r="B43" s="72">
        <f t="shared" si="11"/>
        <v>26</v>
      </c>
      <c r="C43" s="70">
        <f t="shared" si="12"/>
        <v>1765129.3100131282</v>
      </c>
      <c r="D43" s="79">
        <f t="shared" si="13"/>
        <v>8531.4583317301185</v>
      </c>
      <c r="E43" s="79">
        <f t="shared" si="14"/>
        <v>4296.4576473633588</v>
      </c>
      <c r="F43" s="79">
        <f t="shared" si="2"/>
        <v>12827.915979093477</v>
      </c>
      <c r="G43" s="70">
        <f t="shared" si="3"/>
        <v>1760832.8523657648</v>
      </c>
      <c r="Q43" s="177">
        <f t="shared" si="4"/>
        <v>46722</v>
      </c>
      <c r="R43" s="178">
        <f t="shared" si="5"/>
        <v>27</v>
      </c>
      <c r="S43" s="179">
        <f t="shared" si="6"/>
        <v>0</v>
      </c>
      <c r="T43" s="180">
        <f t="shared" si="7"/>
        <v>0</v>
      </c>
      <c r="U43" s="180">
        <f t="shared" si="8"/>
        <v>0</v>
      </c>
      <c r="V43" s="180">
        <f t="shared" si="9"/>
        <v>0</v>
      </c>
      <c r="W43" s="179">
        <f t="shared" si="1"/>
        <v>0</v>
      </c>
    </row>
    <row r="44" spans="1:23" x14ac:dyDescent="0.25">
      <c r="A44" s="78">
        <f t="shared" si="10"/>
        <v>46722</v>
      </c>
      <c r="B44" s="72">
        <f t="shared" si="11"/>
        <v>27</v>
      </c>
      <c r="C44" s="70">
        <f t="shared" si="12"/>
        <v>1760832.8523657648</v>
      </c>
      <c r="D44" s="79">
        <f t="shared" si="13"/>
        <v>8510.6921197678639</v>
      </c>
      <c r="E44" s="79">
        <f t="shared" si="14"/>
        <v>4317.2238593256152</v>
      </c>
      <c r="F44" s="79">
        <f t="shared" si="2"/>
        <v>12827.915979093479</v>
      </c>
      <c r="G44" s="70">
        <f t="shared" si="3"/>
        <v>1756515.6285064393</v>
      </c>
      <c r="Q44" s="177">
        <f t="shared" si="4"/>
        <v>46753</v>
      </c>
      <c r="R44" s="178">
        <f t="shared" si="5"/>
        <v>28</v>
      </c>
      <c r="S44" s="179">
        <f t="shared" si="6"/>
        <v>0</v>
      </c>
      <c r="T44" s="180">
        <f t="shared" si="7"/>
        <v>0</v>
      </c>
      <c r="U44" s="180">
        <f t="shared" si="8"/>
        <v>0</v>
      </c>
      <c r="V44" s="180">
        <f t="shared" si="9"/>
        <v>0</v>
      </c>
      <c r="W44" s="179">
        <f t="shared" si="1"/>
        <v>0</v>
      </c>
    </row>
    <row r="45" spans="1:23" x14ac:dyDescent="0.25">
      <c r="A45" s="78">
        <f t="shared" si="10"/>
        <v>46753</v>
      </c>
      <c r="B45" s="72">
        <f t="shared" si="11"/>
        <v>28</v>
      </c>
      <c r="C45" s="70">
        <f t="shared" si="12"/>
        <v>1756515.6285064393</v>
      </c>
      <c r="D45" s="79">
        <f t="shared" si="13"/>
        <v>8489.8255377811238</v>
      </c>
      <c r="E45" s="79">
        <f t="shared" si="14"/>
        <v>4338.0904413123544</v>
      </c>
      <c r="F45" s="79">
        <f t="shared" si="2"/>
        <v>12827.915979093479</v>
      </c>
      <c r="G45" s="70">
        <f t="shared" si="3"/>
        <v>1752177.5380651269</v>
      </c>
      <c r="Q45" s="177">
        <f t="shared" si="4"/>
        <v>46784</v>
      </c>
      <c r="R45" s="178">
        <f t="shared" si="5"/>
        <v>29</v>
      </c>
      <c r="S45" s="179">
        <f t="shared" si="6"/>
        <v>0</v>
      </c>
      <c r="T45" s="180">
        <f t="shared" si="7"/>
        <v>0</v>
      </c>
      <c r="U45" s="180">
        <f t="shared" si="8"/>
        <v>0</v>
      </c>
      <c r="V45" s="180">
        <f t="shared" si="9"/>
        <v>0</v>
      </c>
      <c r="W45" s="179">
        <f t="shared" si="1"/>
        <v>0</v>
      </c>
    </row>
    <row r="46" spans="1:23" x14ac:dyDescent="0.25">
      <c r="A46" s="78">
        <f t="shared" si="10"/>
        <v>46784</v>
      </c>
      <c r="B46" s="72">
        <f t="shared" si="11"/>
        <v>29</v>
      </c>
      <c r="C46" s="70">
        <f t="shared" si="12"/>
        <v>1752177.5380651269</v>
      </c>
      <c r="D46" s="79">
        <f t="shared" si="13"/>
        <v>8468.8581006481145</v>
      </c>
      <c r="E46" s="79">
        <f t="shared" si="14"/>
        <v>4359.0578784453637</v>
      </c>
      <c r="F46" s="79">
        <f t="shared" si="2"/>
        <v>12827.915979093479</v>
      </c>
      <c r="G46" s="70">
        <f t="shared" si="3"/>
        <v>1747818.4801866815</v>
      </c>
      <c r="Q46" s="177">
        <f t="shared" si="4"/>
        <v>46813</v>
      </c>
      <c r="R46" s="178">
        <f t="shared" si="5"/>
        <v>30</v>
      </c>
      <c r="S46" s="179">
        <f t="shared" si="6"/>
        <v>0</v>
      </c>
      <c r="T46" s="180">
        <f t="shared" si="7"/>
        <v>0</v>
      </c>
      <c r="U46" s="180">
        <f t="shared" si="8"/>
        <v>0</v>
      </c>
      <c r="V46" s="180">
        <f t="shared" si="9"/>
        <v>0</v>
      </c>
      <c r="W46" s="179">
        <f t="shared" si="1"/>
        <v>0</v>
      </c>
    </row>
    <row r="47" spans="1:23" x14ac:dyDescent="0.25">
      <c r="A47" s="78">
        <f t="shared" si="10"/>
        <v>46813</v>
      </c>
      <c r="B47" s="72">
        <f t="shared" si="11"/>
        <v>30</v>
      </c>
      <c r="C47" s="70">
        <f t="shared" si="12"/>
        <v>1747818.4801866815</v>
      </c>
      <c r="D47" s="79">
        <f t="shared" si="13"/>
        <v>8447.789320902295</v>
      </c>
      <c r="E47" s="79">
        <f t="shared" si="14"/>
        <v>4380.1266581911841</v>
      </c>
      <c r="F47" s="79">
        <f t="shared" si="2"/>
        <v>12827.915979093479</v>
      </c>
      <c r="G47" s="70">
        <f t="shared" si="3"/>
        <v>1743438.3535284903</v>
      </c>
      <c r="Q47" s="177">
        <f t="shared" si="4"/>
        <v>46844</v>
      </c>
      <c r="R47" s="178">
        <f t="shared" si="5"/>
        <v>31</v>
      </c>
      <c r="S47" s="179">
        <f t="shared" si="6"/>
        <v>0</v>
      </c>
      <c r="T47" s="180">
        <f t="shared" si="7"/>
        <v>0</v>
      </c>
      <c r="U47" s="180">
        <f t="shared" si="8"/>
        <v>0</v>
      </c>
      <c r="V47" s="180">
        <f t="shared" si="9"/>
        <v>0</v>
      </c>
      <c r="W47" s="179">
        <f t="shared" si="1"/>
        <v>0</v>
      </c>
    </row>
    <row r="48" spans="1:23" x14ac:dyDescent="0.25">
      <c r="A48" s="78">
        <f t="shared" si="10"/>
        <v>46844</v>
      </c>
      <c r="B48" s="72">
        <f t="shared" si="11"/>
        <v>31</v>
      </c>
      <c r="C48" s="70">
        <f t="shared" si="12"/>
        <v>1743438.3535284903</v>
      </c>
      <c r="D48" s="79">
        <f t="shared" si="13"/>
        <v>8426.6187087210383</v>
      </c>
      <c r="E48" s="79">
        <f t="shared" si="14"/>
        <v>4401.2972703724417</v>
      </c>
      <c r="F48" s="79">
        <f t="shared" si="2"/>
        <v>12827.915979093479</v>
      </c>
      <c r="G48" s="70">
        <f t="shared" si="3"/>
        <v>1739037.0562581178</v>
      </c>
      <c r="Q48" s="177">
        <f t="shared" si="4"/>
        <v>46874</v>
      </c>
      <c r="R48" s="178">
        <f t="shared" si="5"/>
        <v>32</v>
      </c>
      <c r="S48" s="179">
        <f t="shared" si="6"/>
        <v>0</v>
      </c>
      <c r="T48" s="180">
        <f t="shared" si="7"/>
        <v>0</v>
      </c>
      <c r="U48" s="180">
        <f t="shared" si="8"/>
        <v>0</v>
      </c>
      <c r="V48" s="180">
        <f t="shared" si="9"/>
        <v>0</v>
      </c>
      <c r="W48" s="179">
        <f t="shared" si="1"/>
        <v>0</v>
      </c>
    </row>
    <row r="49" spans="1:23" x14ac:dyDescent="0.25">
      <c r="A49" s="78">
        <f t="shared" si="10"/>
        <v>46874</v>
      </c>
      <c r="B49" s="72">
        <f t="shared" si="11"/>
        <v>32</v>
      </c>
      <c r="C49" s="70">
        <f t="shared" si="12"/>
        <v>1739037.0562581178</v>
      </c>
      <c r="D49" s="79">
        <f t="shared" si="13"/>
        <v>8405.345771914237</v>
      </c>
      <c r="E49" s="79">
        <f t="shared" si="14"/>
        <v>4422.5702071792421</v>
      </c>
      <c r="F49" s="79">
        <f t="shared" si="2"/>
        <v>12827.915979093479</v>
      </c>
      <c r="G49" s="70">
        <f t="shared" si="3"/>
        <v>1734614.4860509385</v>
      </c>
      <c r="Q49" s="177">
        <f t="shared" si="4"/>
        <v>46905</v>
      </c>
      <c r="R49" s="178">
        <f t="shared" si="5"/>
        <v>33</v>
      </c>
      <c r="S49" s="179">
        <f t="shared" si="6"/>
        <v>0</v>
      </c>
      <c r="T49" s="180">
        <f t="shared" si="7"/>
        <v>0</v>
      </c>
      <c r="U49" s="180">
        <f t="shared" si="8"/>
        <v>0</v>
      </c>
      <c r="V49" s="180">
        <f t="shared" si="9"/>
        <v>0</v>
      </c>
      <c r="W49" s="179">
        <f t="shared" si="1"/>
        <v>0</v>
      </c>
    </row>
    <row r="50" spans="1:23" x14ac:dyDescent="0.25">
      <c r="A50" s="78">
        <f t="shared" si="10"/>
        <v>46905</v>
      </c>
      <c r="B50" s="72">
        <f t="shared" si="11"/>
        <v>33</v>
      </c>
      <c r="C50" s="70">
        <f t="shared" si="12"/>
        <v>1734614.4860509385</v>
      </c>
      <c r="D50" s="79">
        <f t="shared" si="13"/>
        <v>8383.9700159128715</v>
      </c>
      <c r="E50" s="79">
        <f t="shared" si="14"/>
        <v>4443.9459631806076</v>
      </c>
      <c r="F50" s="79">
        <f t="shared" si="2"/>
        <v>12827.915979093479</v>
      </c>
      <c r="G50" s="70">
        <f t="shared" si="3"/>
        <v>1730170.5400877579</v>
      </c>
      <c r="Q50" s="177">
        <f t="shared" si="4"/>
        <v>46935</v>
      </c>
      <c r="R50" s="178">
        <f t="shared" si="5"/>
        <v>34</v>
      </c>
      <c r="S50" s="179">
        <f t="shared" si="6"/>
        <v>0</v>
      </c>
      <c r="T50" s="180">
        <f t="shared" si="7"/>
        <v>0</v>
      </c>
      <c r="U50" s="180">
        <f t="shared" si="8"/>
        <v>0</v>
      </c>
      <c r="V50" s="180">
        <f t="shared" si="9"/>
        <v>0</v>
      </c>
      <c r="W50" s="179">
        <f t="shared" si="1"/>
        <v>0</v>
      </c>
    </row>
    <row r="51" spans="1:23" x14ac:dyDescent="0.25">
      <c r="A51" s="78">
        <f t="shared" si="10"/>
        <v>46935</v>
      </c>
      <c r="B51" s="72">
        <f t="shared" si="11"/>
        <v>34</v>
      </c>
      <c r="C51" s="70">
        <f t="shared" si="12"/>
        <v>1730170.5400877579</v>
      </c>
      <c r="D51" s="79">
        <f t="shared" si="13"/>
        <v>8362.4909437574988</v>
      </c>
      <c r="E51" s="79">
        <f t="shared" si="14"/>
        <v>4465.4250353359812</v>
      </c>
      <c r="F51" s="79">
        <f t="shared" si="2"/>
        <v>12827.915979093479</v>
      </c>
      <c r="G51" s="70">
        <f t="shared" si="3"/>
        <v>1725705.1150524218</v>
      </c>
      <c r="Q51" s="177">
        <f t="shared" si="4"/>
        <v>46966</v>
      </c>
      <c r="R51" s="178">
        <f t="shared" si="5"/>
        <v>35</v>
      </c>
      <c r="S51" s="179">
        <f t="shared" si="6"/>
        <v>0</v>
      </c>
      <c r="T51" s="180">
        <f t="shared" si="7"/>
        <v>0</v>
      </c>
      <c r="U51" s="180">
        <f t="shared" si="8"/>
        <v>0</v>
      </c>
      <c r="V51" s="180">
        <f t="shared" si="9"/>
        <v>0</v>
      </c>
      <c r="W51" s="179">
        <f t="shared" si="1"/>
        <v>0</v>
      </c>
    </row>
    <row r="52" spans="1:23" x14ac:dyDescent="0.25">
      <c r="A52" s="78">
        <f t="shared" si="10"/>
        <v>46966</v>
      </c>
      <c r="B52" s="72">
        <f t="shared" si="11"/>
        <v>35</v>
      </c>
      <c r="C52" s="70">
        <f t="shared" si="12"/>
        <v>1725705.1150524218</v>
      </c>
      <c r="D52" s="79">
        <f t="shared" si="13"/>
        <v>8340.9080560867078</v>
      </c>
      <c r="E52" s="79">
        <f t="shared" si="14"/>
        <v>4487.0079230067722</v>
      </c>
      <c r="F52" s="79">
        <f t="shared" si="2"/>
        <v>12827.915979093479</v>
      </c>
      <c r="G52" s="70">
        <f t="shared" si="3"/>
        <v>1721218.107129415</v>
      </c>
      <c r="Q52" s="177">
        <f t="shared" si="4"/>
        <v>46997</v>
      </c>
      <c r="R52" s="178">
        <f t="shared" si="5"/>
        <v>36</v>
      </c>
      <c r="S52" s="179">
        <f t="shared" si="6"/>
        <v>0</v>
      </c>
      <c r="T52" s="180">
        <f t="shared" si="7"/>
        <v>0</v>
      </c>
      <c r="U52" s="180">
        <f t="shared" si="8"/>
        <v>0</v>
      </c>
      <c r="V52" s="180">
        <f t="shared" si="9"/>
        <v>0</v>
      </c>
      <c r="W52" s="179">
        <f t="shared" si="1"/>
        <v>0</v>
      </c>
    </row>
    <row r="53" spans="1:23" x14ac:dyDescent="0.25">
      <c r="A53" s="78">
        <f t="shared" si="10"/>
        <v>46997</v>
      </c>
      <c r="B53" s="72">
        <f t="shared" si="11"/>
        <v>36</v>
      </c>
      <c r="C53" s="70">
        <f t="shared" si="12"/>
        <v>1721218.107129415</v>
      </c>
      <c r="D53" s="79">
        <f t="shared" si="13"/>
        <v>8319.2208511255085</v>
      </c>
      <c r="E53" s="79">
        <f t="shared" si="14"/>
        <v>4508.6951279679715</v>
      </c>
      <c r="F53" s="79">
        <f t="shared" si="2"/>
        <v>12827.915979093479</v>
      </c>
      <c r="G53" s="70">
        <f t="shared" si="3"/>
        <v>1716709.4120014471</v>
      </c>
      <c r="Q53" s="177">
        <f t="shared" si="4"/>
        <v>47027</v>
      </c>
      <c r="R53" s="178">
        <f t="shared" si="5"/>
        <v>37</v>
      </c>
      <c r="S53" s="179">
        <f t="shared" si="6"/>
        <v>0</v>
      </c>
      <c r="T53" s="180">
        <f t="shared" si="7"/>
        <v>0</v>
      </c>
      <c r="U53" s="180">
        <f t="shared" si="8"/>
        <v>0</v>
      </c>
      <c r="V53" s="180">
        <f t="shared" si="9"/>
        <v>0</v>
      </c>
      <c r="W53" s="179">
        <f t="shared" si="1"/>
        <v>0</v>
      </c>
    </row>
    <row r="54" spans="1:23" x14ac:dyDescent="0.25">
      <c r="A54" s="78">
        <f t="shared" si="10"/>
        <v>47027</v>
      </c>
      <c r="B54" s="72">
        <f t="shared" si="11"/>
        <v>37</v>
      </c>
      <c r="C54" s="70">
        <f t="shared" si="12"/>
        <v>1716709.4120014471</v>
      </c>
      <c r="D54" s="79">
        <f t="shared" si="13"/>
        <v>8297.4288246736633</v>
      </c>
      <c r="E54" s="79">
        <f t="shared" si="14"/>
        <v>4530.4871544198159</v>
      </c>
      <c r="F54" s="79">
        <f t="shared" si="2"/>
        <v>12827.915979093479</v>
      </c>
      <c r="G54" s="70">
        <f t="shared" si="3"/>
        <v>1712178.9248470273</v>
      </c>
      <c r="Q54" s="177">
        <f t="shared" si="4"/>
        <v>47058</v>
      </c>
      <c r="R54" s="178">
        <f t="shared" si="5"/>
        <v>38</v>
      </c>
      <c r="S54" s="179">
        <f t="shared" si="6"/>
        <v>0</v>
      </c>
      <c r="T54" s="180">
        <f t="shared" si="7"/>
        <v>0</v>
      </c>
      <c r="U54" s="180">
        <f t="shared" si="8"/>
        <v>0</v>
      </c>
      <c r="V54" s="180">
        <f t="shared" si="9"/>
        <v>0</v>
      </c>
      <c r="W54" s="179">
        <f t="shared" si="1"/>
        <v>0</v>
      </c>
    </row>
    <row r="55" spans="1:23" x14ac:dyDescent="0.25">
      <c r="A55" s="78">
        <f t="shared" si="10"/>
        <v>47058</v>
      </c>
      <c r="B55" s="72">
        <f t="shared" si="11"/>
        <v>38</v>
      </c>
      <c r="C55" s="70">
        <f t="shared" si="12"/>
        <v>1712178.9248470273</v>
      </c>
      <c r="D55" s="79">
        <f t="shared" si="13"/>
        <v>8275.5314700939671</v>
      </c>
      <c r="E55" s="79">
        <f t="shared" si="14"/>
        <v>4552.3845089995111</v>
      </c>
      <c r="F55" s="79">
        <f t="shared" si="2"/>
        <v>12827.915979093479</v>
      </c>
      <c r="G55" s="70">
        <f t="shared" si="3"/>
        <v>1707626.5403380278</v>
      </c>
      <c r="Q55" s="177">
        <f t="shared" si="4"/>
        <v>47088</v>
      </c>
      <c r="R55" s="178">
        <f t="shared" si="5"/>
        <v>39</v>
      </c>
      <c r="S55" s="179">
        <f t="shared" si="6"/>
        <v>0</v>
      </c>
      <c r="T55" s="180">
        <f t="shared" si="7"/>
        <v>0</v>
      </c>
      <c r="U55" s="180">
        <f t="shared" si="8"/>
        <v>0</v>
      </c>
      <c r="V55" s="180">
        <f t="shared" si="9"/>
        <v>0</v>
      </c>
      <c r="W55" s="179">
        <f t="shared" si="1"/>
        <v>0</v>
      </c>
    </row>
    <row r="56" spans="1:23" x14ac:dyDescent="0.25">
      <c r="A56" s="78">
        <f t="shared" si="10"/>
        <v>47088</v>
      </c>
      <c r="B56" s="72">
        <f t="shared" si="11"/>
        <v>39</v>
      </c>
      <c r="C56" s="70">
        <f t="shared" si="12"/>
        <v>1707626.5403380278</v>
      </c>
      <c r="D56" s="79">
        <f t="shared" si="13"/>
        <v>8253.5282783004695</v>
      </c>
      <c r="E56" s="79">
        <f t="shared" si="14"/>
        <v>4574.3877007930096</v>
      </c>
      <c r="F56" s="79">
        <f t="shared" si="2"/>
        <v>12827.915979093479</v>
      </c>
      <c r="G56" s="70">
        <f t="shared" si="3"/>
        <v>1703052.1526372347</v>
      </c>
      <c r="Q56" s="177">
        <f t="shared" si="4"/>
        <v>47119</v>
      </c>
      <c r="R56" s="178">
        <f t="shared" si="5"/>
        <v>40</v>
      </c>
      <c r="S56" s="179">
        <f t="shared" si="6"/>
        <v>0</v>
      </c>
      <c r="T56" s="180">
        <f t="shared" si="7"/>
        <v>0</v>
      </c>
      <c r="U56" s="180">
        <f t="shared" si="8"/>
        <v>0</v>
      </c>
      <c r="V56" s="180">
        <f t="shared" si="9"/>
        <v>0</v>
      </c>
      <c r="W56" s="179">
        <f t="shared" si="1"/>
        <v>0</v>
      </c>
    </row>
    <row r="57" spans="1:23" x14ac:dyDescent="0.25">
      <c r="A57" s="78">
        <f t="shared" si="10"/>
        <v>47119</v>
      </c>
      <c r="B57" s="72">
        <f t="shared" si="11"/>
        <v>40</v>
      </c>
      <c r="C57" s="70">
        <f t="shared" si="12"/>
        <v>1703052.1526372347</v>
      </c>
      <c r="D57" s="79">
        <f t="shared" si="13"/>
        <v>8231.4187377466351</v>
      </c>
      <c r="E57" s="79">
        <f t="shared" si="14"/>
        <v>4596.4972413468422</v>
      </c>
      <c r="F57" s="79">
        <f t="shared" si="2"/>
        <v>12827.915979093477</v>
      </c>
      <c r="G57" s="70">
        <f t="shared" si="3"/>
        <v>1698455.6553958878</v>
      </c>
      <c r="Q57" s="177">
        <f t="shared" si="4"/>
        <v>47150</v>
      </c>
      <c r="R57" s="178">
        <f t="shared" si="5"/>
        <v>41</v>
      </c>
      <c r="S57" s="179">
        <f t="shared" si="6"/>
        <v>0</v>
      </c>
      <c r="T57" s="180">
        <f t="shared" si="7"/>
        <v>0</v>
      </c>
      <c r="U57" s="180">
        <f t="shared" si="8"/>
        <v>0</v>
      </c>
      <c r="V57" s="180">
        <f t="shared" si="9"/>
        <v>0</v>
      </c>
      <c r="W57" s="179">
        <f t="shared" si="1"/>
        <v>0</v>
      </c>
    </row>
    <row r="58" spans="1:23" x14ac:dyDescent="0.25">
      <c r="A58" s="78">
        <f t="shared" si="10"/>
        <v>47150</v>
      </c>
      <c r="B58" s="72">
        <f t="shared" si="11"/>
        <v>41</v>
      </c>
      <c r="C58" s="70">
        <f t="shared" si="12"/>
        <v>1698455.6553958878</v>
      </c>
      <c r="D58" s="79">
        <f t="shared" si="13"/>
        <v>8209.2023344134595</v>
      </c>
      <c r="E58" s="79">
        <f t="shared" si="14"/>
        <v>4618.7136446800187</v>
      </c>
      <c r="F58" s="79">
        <f t="shared" si="2"/>
        <v>12827.915979093479</v>
      </c>
      <c r="G58" s="70">
        <f t="shared" si="3"/>
        <v>1693836.9417512077</v>
      </c>
      <c r="Q58" s="177">
        <f t="shared" si="4"/>
        <v>47178</v>
      </c>
      <c r="R58" s="178">
        <f t="shared" si="5"/>
        <v>42</v>
      </c>
      <c r="S58" s="179">
        <f t="shared" si="6"/>
        <v>0</v>
      </c>
      <c r="T58" s="180">
        <f t="shared" si="7"/>
        <v>0</v>
      </c>
      <c r="U58" s="180">
        <f t="shared" si="8"/>
        <v>0</v>
      </c>
      <c r="V58" s="180">
        <f t="shared" si="9"/>
        <v>0</v>
      </c>
      <c r="W58" s="179">
        <f t="shared" si="1"/>
        <v>0</v>
      </c>
    </row>
    <row r="59" spans="1:23" x14ac:dyDescent="0.25">
      <c r="A59" s="78">
        <f t="shared" si="10"/>
        <v>47178</v>
      </c>
      <c r="B59" s="72">
        <f t="shared" si="11"/>
        <v>42</v>
      </c>
      <c r="C59" s="70">
        <f t="shared" si="12"/>
        <v>1693836.9417512077</v>
      </c>
      <c r="D59" s="79">
        <f t="shared" si="13"/>
        <v>8186.8785517975057</v>
      </c>
      <c r="E59" s="79">
        <f t="shared" si="14"/>
        <v>4641.0374272959725</v>
      </c>
      <c r="F59" s="79">
        <f t="shared" si="2"/>
        <v>12827.915979093479</v>
      </c>
      <c r="G59" s="70">
        <f t="shared" si="3"/>
        <v>1689195.9043239118</v>
      </c>
      <c r="Q59" s="177">
        <f t="shared" si="4"/>
        <v>47209</v>
      </c>
      <c r="R59" s="178">
        <f t="shared" si="5"/>
        <v>43</v>
      </c>
      <c r="S59" s="179">
        <f t="shared" si="6"/>
        <v>0</v>
      </c>
      <c r="T59" s="180">
        <f t="shared" si="7"/>
        <v>0</v>
      </c>
      <c r="U59" s="180">
        <f t="shared" si="8"/>
        <v>0</v>
      </c>
      <c r="V59" s="180">
        <f t="shared" si="9"/>
        <v>0</v>
      </c>
      <c r="W59" s="179">
        <f t="shared" si="1"/>
        <v>0</v>
      </c>
    </row>
    <row r="60" spans="1:23" x14ac:dyDescent="0.25">
      <c r="A60" s="78">
        <f t="shared" si="10"/>
        <v>47209</v>
      </c>
      <c r="B60" s="72">
        <f t="shared" si="11"/>
        <v>43</v>
      </c>
      <c r="C60" s="70">
        <f t="shared" si="12"/>
        <v>1689195.9043239118</v>
      </c>
      <c r="D60" s="79">
        <f t="shared" si="13"/>
        <v>8164.4468708989079</v>
      </c>
      <c r="E60" s="79">
        <f t="shared" si="14"/>
        <v>4663.4691081945693</v>
      </c>
      <c r="F60" s="79">
        <f t="shared" si="2"/>
        <v>12827.915979093477</v>
      </c>
      <c r="G60" s="70">
        <f t="shared" si="3"/>
        <v>1684532.4352157172</v>
      </c>
      <c r="Q60" s="177">
        <f t="shared" si="4"/>
        <v>47239</v>
      </c>
      <c r="R60" s="178">
        <f t="shared" si="5"/>
        <v>44</v>
      </c>
      <c r="S60" s="179">
        <f t="shared" si="6"/>
        <v>0</v>
      </c>
      <c r="T60" s="180">
        <f t="shared" si="7"/>
        <v>0</v>
      </c>
      <c r="U60" s="180">
        <f t="shared" si="8"/>
        <v>0</v>
      </c>
      <c r="V60" s="180">
        <f t="shared" si="9"/>
        <v>0</v>
      </c>
      <c r="W60" s="179">
        <f t="shared" si="1"/>
        <v>0</v>
      </c>
    </row>
    <row r="61" spans="1:23" x14ac:dyDescent="0.25">
      <c r="A61" s="78">
        <f t="shared" si="10"/>
        <v>47239</v>
      </c>
      <c r="B61" s="72">
        <f t="shared" si="11"/>
        <v>44</v>
      </c>
      <c r="C61" s="70">
        <f t="shared" si="12"/>
        <v>1684532.4352157172</v>
      </c>
      <c r="D61" s="79">
        <f t="shared" si="13"/>
        <v>8141.9067702093025</v>
      </c>
      <c r="E61" s="79">
        <f t="shared" si="14"/>
        <v>4686.0092088841757</v>
      </c>
      <c r="F61" s="79">
        <f t="shared" si="2"/>
        <v>12827.915979093479</v>
      </c>
      <c r="G61" s="70">
        <f t="shared" si="3"/>
        <v>1679846.4260068331</v>
      </c>
      <c r="Q61" s="177">
        <f t="shared" si="4"/>
        <v>47270</v>
      </c>
      <c r="R61" s="178">
        <f t="shared" si="5"/>
        <v>45</v>
      </c>
      <c r="S61" s="179">
        <f t="shared" si="6"/>
        <v>0</v>
      </c>
      <c r="T61" s="180">
        <f t="shared" si="7"/>
        <v>0</v>
      </c>
      <c r="U61" s="180">
        <f t="shared" si="8"/>
        <v>0</v>
      </c>
      <c r="V61" s="180">
        <f t="shared" si="9"/>
        <v>0</v>
      </c>
      <c r="W61" s="179">
        <f t="shared" si="1"/>
        <v>0</v>
      </c>
    </row>
    <row r="62" spans="1:23" x14ac:dyDescent="0.25">
      <c r="A62" s="78">
        <f t="shared" si="10"/>
        <v>47270</v>
      </c>
      <c r="B62" s="72">
        <f t="shared" si="11"/>
        <v>45</v>
      </c>
      <c r="C62" s="70">
        <f t="shared" si="12"/>
        <v>1679846.4260068331</v>
      </c>
      <c r="D62" s="79">
        <f t="shared" si="13"/>
        <v>8119.2577256996947</v>
      </c>
      <c r="E62" s="79">
        <f t="shared" si="14"/>
        <v>4708.6582533937835</v>
      </c>
      <c r="F62" s="79">
        <f t="shared" si="2"/>
        <v>12827.915979093479</v>
      </c>
      <c r="G62" s="70">
        <f t="shared" si="3"/>
        <v>1675137.7677534393</v>
      </c>
      <c r="Q62" s="177">
        <f t="shared" si="4"/>
        <v>47300</v>
      </c>
      <c r="R62" s="178">
        <f t="shared" si="5"/>
        <v>46</v>
      </c>
      <c r="S62" s="179">
        <f t="shared" si="6"/>
        <v>0</v>
      </c>
      <c r="T62" s="180">
        <f t="shared" si="7"/>
        <v>0</v>
      </c>
      <c r="U62" s="180">
        <f t="shared" si="8"/>
        <v>0</v>
      </c>
      <c r="V62" s="180">
        <f t="shared" si="9"/>
        <v>0</v>
      </c>
      <c r="W62" s="179">
        <f t="shared" si="1"/>
        <v>0</v>
      </c>
    </row>
    <row r="63" spans="1:23" x14ac:dyDescent="0.25">
      <c r="A63" s="78">
        <f t="shared" si="10"/>
        <v>47300</v>
      </c>
      <c r="B63" s="72">
        <f t="shared" si="11"/>
        <v>46</v>
      </c>
      <c r="C63" s="70">
        <f t="shared" si="12"/>
        <v>1675137.7677534393</v>
      </c>
      <c r="D63" s="79">
        <f t="shared" si="13"/>
        <v>8096.4992108082934</v>
      </c>
      <c r="E63" s="79">
        <f t="shared" si="14"/>
        <v>4731.4167682851867</v>
      </c>
      <c r="F63" s="79">
        <f t="shared" si="2"/>
        <v>12827.915979093479</v>
      </c>
      <c r="G63" s="70">
        <f t="shared" si="3"/>
        <v>1670406.350985154</v>
      </c>
      <c r="Q63" s="177">
        <f t="shared" si="4"/>
        <v>47331</v>
      </c>
      <c r="R63" s="178">
        <f t="shared" si="5"/>
        <v>47</v>
      </c>
      <c r="S63" s="179">
        <f t="shared" si="6"/>
        <v>0</v>
      </c>
      <c r="T63" s="180">
        <f t="shared" si="7"/>
        <v>0</v>
      </c>
      <c r="U63" s="180">
        <f t="shared" si="8"/>
        <v>0</v>
      </c>
      <c r="V63" s="180">
        <f t="shared" si="9"/>
        <v>0</v>
      </c>
      <c r="W63" s="179">
        <f t="shared" si="1"/>
        <v>0</v>
      </c>
    </row>
    <row r="64" spans="1:23" x14ac:dyDescent="0.25">
      <c r="A64" s="78">
        <f t="shared" si="10"/>
        <v>47331</v>
      </c>
      <c r="B64" s="72">
        <f t="shared" si="11"/>
        <v>47</v>
      </c>
      <c r="C64" s="70">
        <f t="shared" si="12"/>
        <v>1670406.350985154</v>
      </c>
      <c r="D64" s="79">
        <f t="shared" si="13"/>
        <v>8073.6306964282476</v>
      </c>
      <c r="E64" s="79">
        <f t="shared" si="14"/>
        <v>4754.2852826652315</v>
      </c>
      <c r="F64" s="79">
        <f t="shared" si="2"/>
        <v>12827.915979093479</v>
      </c>
      <c r="G64" s="70">
        <f t="shared" si="3"/>
        <v>1665652.0657024889</v>
      </c>
      <c r="Q64" s="177">
        <f t="shared" si="4"/>
        <v>47362</v>
      </c>
      <c r="R64" s="178">
        <f t="shared" si="5"/>
        <v>48</v>
      </c>
      <c r="S64" s="179">
        <f t="shared" si="6"/>
        <v>0</v>
      </c>
      <c r="T64" s="180">
        <f t="shared" si="7"/>
        <v>0</v>
      </c>
      <c r="U64" s="180">
        <f t="shared" si="8"/>
        <v>0</v>
      </c>
      <c r="V64" s="180">
        <f t="shared" si="9"/>
        <v>0</v>
      </c>
      <c r="W64" s="179">
        <f t="shared" si="1"/>
        <v>0</v>
      </c>
    </row>
    <row r="65" spans="1:23" x14ac:dyDescent="0.25">
      <c r="A65" s="78">
        <f t="shared" si="10"/>
        <v>47362</v>
      </c>
      <c r="B65" s="72">
        <f t="shared" si="11"/>
        <v>48</v>
      </c>
      <c r="C65" s="70">
        <f t="shared" si="12"/>
        <v>1665652.0657024889</v>
      </c>
      <c r="D65" s="79">
        <f t="shared" si="13"/>
        <v>8050.6516508953646</v>
      </c>
      <c r="E65" s="79">
        <f t="shared" si="14"/>
        <v>4777.2643281981145</v>
      </c>
      <c r="F65" s="79">
        <f t="shared" si="2"/>
        <v>12827.915979093479</v>
      </c>
      <c r="G65" s="70">
        <f t="shared" si="3"/>
        <v>1660874.8013742908</v>
      </c>
      <c r="Q65" s="177">
        <f t="shared" si="4"/>
        <v>47392</v>
      </c>
      <c r="R65" s="178">
        <f t="shared" si="5"/>
        <v>49</v>
      </c>
      <c r="S65" s="179">
        <f t="shared" si="6"/>
        <v>0</v>
      </c>
      <c r="T65" s="180">
        <f t="shared" si="7"/>
        <v>0</v>
      </c>
      <c r="U65" s="180">
        <f t="shared" si="8"/>
        <v>0</v>
      </c>
      <c r="V65" s="180">
        <f t="shared" si="9"/>
        <v>0</v>
      </c>
      <c r="W65" s="179">
        <f t="shared" si="1"/>
        <v>0</v>
      </c>
    </row>
    <row r="66" spans="1:23" x14ac:dyDescent="0.25">
      <c r="A66" s="78">
        <f t="shared" si="10"/>
        <v>47392</v>
      </c>
      <c r="B66" s="72">
        <f t="shared" si="11"/>
        <v>49</v>
      </c>
      <c r="C66" s="70">
        <f t="shared" si="12"/>
        <v>1660874.8013742908</v>
      </c>
      <c r="D66" s="79">
        <f t="shared" si="13"/>
        <v>8027.5615399757407</v>
      </c>
      <c r="E66" s="79">
        <f t="shared" si="14"/>
        <v>4800.3544391177384</v>
      </c>
      <c r="F66" s="79">
        <f t="shared" si="2"/>
        <v>12827.915979093479</v>
      </c>
      <c r="G66" s="70">
        <f t="shared" si="3"/>
        <v>1656074.4469351731</v>
      </c>
      <c r="Q66" s="177">
        <f t="shared" si="4"/>
        <v>47423</v>
      </c>
      <c r="R66" s="178">
        <f t="shared" si="5"/>
        <v>50</v>
      </c>
      <c r="S66" s="179">
        <f t="shared" si="6"/>
        <v>0</v>
      </c>
      <c r="T66" s="180">
        <f t="shared" si="7"/>
        <v>0</v>
      </c>
      <c r="U66" s="180">
        <f t="shared" si="8"/>
        <v>0</v>
      </c>
      <c r="V66" s="180">
        <f t="shared" si="9"/>
        <v>0</v>
      </c>
      <c r="W66" s="179">
        <f t="shared" si="1"/>
        <v>0</v>
      </c>
    </row>
    <row r="67" spans="1:23" x14ac:dyDescent="0.25">
      <c r="A67" s="78">
        <f t="shared" si="10"/>
        <v>47423</v>
      </c>
      <c r="B67" s="72">
        <f t="shared" si="11"/>
        <v>50</v>
      </c>
      <c r="C67" s="70">
        <f t="shared" si="12"/>
        <v>1656074.4469351731</v>
      </c>
      <c r="D67" s="79">
        <f t="shared" si="13"/>
        <v>8004.3598268533397</v>
      </c>
      <c r="E67" s="79">
        <f t="shared" si="14"/>
        <v>4823.5561522401404</v>
      </c>
      <c r="F67" s="79">
        <f t="shared" si="2"/>
        <v>12827.915979093479</v>
      </c>
      <c r="G67" s="70">
        <f t="shared" si="3"/>
        <v>1651250.890782933</v>
      </c>
      <c r="Q67" s="177">
        <f t="shared" si="4"/>
        <v>47453</v>
      </c>
      <c r="R67" s="178">
        <f t="shared" si="5"/>
        <v>51</v>
      </c>
      <c r="S67" s="179">
        <f t="shared" si="6"/>
        <v>0</v>
      </c>
      <c r="T67" s="180">
        <f t="shared" si="7"/>
        <v>0</v>
      </c>
      <c r="U67" s="180">
        <f t="shared" si="8"/>
        <v>0</v>
      </c>
      <c r="V67" s="180">
        <f t="shared" si="9"/>
        <v>0</v>
      </c>
      <c r="W67" s="179">
        <f t="shared" si="1"/>
        <v>0</v>
      </c>
    </row>
    <row r="68" spans="1:23" x14ac:dyDescent="0.25">
      <c r="A68" s="78">
        <f t="shared" si="10"/>
        <v>47453</v>
      </c>
      <c r="B68" s="72">
        <f t="shared" si="11"/>
        <v>51</v>
      </c>
      <c r="C68" s="70">
        <f t="shared" si="12"/>
        <v>1651250.890782933</v>
      </c>
      <c r="D68" s="79">
        <f t="shared" si="13"/>
        <v>7981.0459721175112</v>
      </c>
      <c r="E68" s="79">
        <f t="shared" si="14"/>
        <v>4846.870006975968</v>
      </c>
      <c r="F68" s="79">
        <f t="shared" si="2"/>
        <v>12827.915979093479</v>
      </c>
      <c r="G68" s="70">
        <f t="shared" si="3"/>
        <v>1646404.020775957</v>
      </c>
      <c r="Q68" s="177">
        <f t="shared" si="4"/>
        <v>47484</v>
      </c>
      <c r="R68" s="178">
        <f t="shared" si="5"/>
        <v>52</v>
      </c>
      <c r="S68" s="179">
        <f t="shared" si="6"/>
        <v>0</v>
      </c>
      <c r="T68" s="180">
        <f t="shared" si="7"/>
        <v>0</v>
      </c>
      <c r="U68" s="180">
        <f t="shared" si="8"/>
        <v>0</v>
      </c>
      <c r="V68" s="180">
        <f t="shared" si="9"/>
        <v>0</v>
      </c>
      <c r="W68" s="179">
        <f t="shared" si="1"/>
        <v>0</v>
      </c>
    </row>
    <row r="69" spans="1:23" x14ac:dyDescent="0.25">
      <c r="A69" s="78">
        <f t="shared" si="10"/>
        <v>47484</v>
      </c>
      <c r="B69" s="72">
        <f t="shared" si="11"/>
        <v>52</v>
      </c>
      <c r="C69" s="70">
        <f t="shared" si="12"/>
        <v>1646404.020775957</v>
      </c>
      <c r="D69" s="79">
        <f t="shared" si="13"/>
        <v>7957.6194337504612</v>
      </c>
      <c r="E69" s="79">
        <f t="shared" si="14"/>
        <v>4870.2965453430179</v>
      </c>
      <c r="F69" s="79">
        <f t="shared" si="2"/>
        <v>12827.915979093479</v>
      </c>
      <c r="G69" s="70">
        <f t="shared" si="3"/>
        <v>1641533.724230614</v>
      </c>
      <c r="Q69" s="177">
        <f t="shared" si="4"/>
        <v>47515</v>
      </c>
      <c r="R69" s="178">
        <f t="shared" si="5"/>
        <v>53</v>
      </c>
      <c r="S69" s="179">
        <f t="shared" si="6"/>
        <v>0</v>
      </c>
      <c r="T69" s="180">
        <f t="shared" si="7"/>
        <v>0</v>
      </c>
      <c r="U69" s="180">
        <f t="shared" si="8"/>
        <v>0</v>
      </c>
      <c r="V69" s="180">
        <f t="shared" si="9"/>
        <v>0</v>
      </c>
      <c r="W69" s="179">
        <f t="shared" si="1"/>
        <v>0</v>
      </c>
    </row>
    <row r="70" spans="1:23" x14ac:dyDescent="0.25">
      <c r="A70" s="78">
        <f t="shared" si="10"/>
        <v>47515</v>
      </c>
      <c r="B70" s="72">
        <f t="shared" si="11"/>
        <v>53</v>
      </c>
      <c r="C70" s="70">
        <f t="shared" si="12"/>
        <v>1641533.724230614</v>
      </c>
      <c r="D70" s="79">
        <f t="shared" si="13"/>
        <v>7934.0796671146336</v>
      </c>
      <c r="E70" s="79">
        <f t="shared" si="14"/>
        <v>4893.8363119788428</v>
      </c>
      <c r="F70" s="79">
        <f t="shared" si="2"/>
        <v>12827.915979093475</v>
      </c>
      <c r="G70" s="70">
        <f t="shared" si="3"/>
        <v>1636639.8879186353</v>
      </c>
      <c r="Q70" s="177">
        <f t="shared" si="4"/>
        <v>47543</v>
      </c>
      <c r="R70" s="178">
        <f t="shared" si="5"/>
        <v>54</v>
      </c>
      <c r="S70" s="179">
        <f t="shared" si="6"/>
        <v>0</v>
      </c>
      <c r="T70" s="180">
        <f t="shared" si="7"/>
        <v>0</v>
      </c>
      <c r="U70" s="180">
        <f t="shared" si="8"/>
        <v>0</v>
      </c>
      <c r="V70" s="180">
        <f t="shared" si="9"/>
        <v>0</v>
      </c>
      <c r="W70" s="179">
        <f t="shared" si="1"/>
        <v>0</v>
      </c>
    </row>
    <row r="71" spans="1:23" x14ac:dyDescent="0.25">
      <c r="A71" s="78">
        <f t="shared" si="10"/>
        <v>47543</v>
      </c>
      <c r="B71" s="72">
        <f t="shared" si="11"/>
        <v>54</v>
      </c>
      <c r="C71" s="70">
        <f t="shared" si="12"/>
        <v>1636639.8879186353</v>
      </c>
      <c r="D71" s="79">
        <f t="shared" si="13"/>
        <v>7910.4261249400706</v>
      </c>
      <c r="E71" s="79">
        <f t="shared" si="14"/>
        <v>4917.4898541534076</v>
      </c>
      <c r="F71" s="79">
        <f t="shared" si="2"/>
        <v>12827.915979093479</v>
      </c>
      <c r="G71" s="70">
        <f t="shared" si="3"/>
        <v>1631722.3980644818</v>
      </c>
      <c r="Q71" s="177">
        <f t="shared" si="4"/>
        <v>47574</v>
      </c>
      <c r="R71" s="178">
        <f t="shared" si="5"/>
        <v>55</v>
      </c>
      <c r="S71" s="179">
        <f t="shared" si="6"/>
        <v>0</v>
      </c>
      <c r="T71" s="180">
        <f t="shared" si="7"/>
        <v>0</v>
      </c>
      <c r="U71" s="180">
        <f t="shared" si="8"/>
        <v>0</v>
      </c>
      <c r="V71" s="180">
        <f t="shared" si="9"/>
        <v>0</v>
      </c>
      <c r="W71" s="179">
        <f t="shared" si="1"/>
        <v>0</v>
      </c>
    </row>
    <row r="72" spans="1:23" x14ac:dyDescent="0.25">
      <c r="A72" s="78">
        <f t="shared" si="10"/>
        <v>47574</v>
      </c>
      <c r="B72" s="72">
        <f t="shared" si="11"/>
        <v>55</v>
      </c>
      <c r="C72" s="70">
        <f t="shared" si="12"/>
        <v>1631722.3980644818</v>
      </c>
      <c r="D72" s="79">
        <f t="shared" si="13"/>
        <v>7886.6582573116621</v>
      </c>
      <c r="E72" s="79">
        <f t="shared" si="14"/>
        <v>4941.2577217818161</v>
      </c>
      <c r="F72" s="79">
        <f t="shared" si="2"/>
        <v>12827.915979093479</v>
      </c>
      <c r="G72" s="70">
        <f t="shared" si="3"/>
        <v>1626781.1403427001</v>
      </c>
      <c r="Q72" s="177">
        <f t="shared" si="4"/>
        <v>47604</v>
      </c>
      <c r="R72" s="178">
        <f t="shared" si="5"/>
        <v>56</v>
      </c>
      <c r="S72" s="179">
        <f t="shared" si="6"/>
        <v>0</v>
      </c>
      <c r="T72" s="180">
        <f t="shared" si="7"/>
        <v>0</v>
      </c>
      <c r="U72" s="180">
        <f t="shared" si="8"/>
        <v>0</v>
      </c>
      <c r="V72" s="180">
        <f t="shared" si="9"/>
        <v>0</v>
      </c>
      <c r="W72" s="179">
        <f t="shared" si="1"/>
        <v>0</v>
      </c>
    </row>
    <row r="73" spans="1:23" x14ac:dyDescent="0.25">
      <c r="A73" s="78">
        <f t="shared" si="10"/>
        <v>47604</v>
      </c>
      <c r="B73" s="72">
        <f t="shared" si="11"/>
        <v>56</v>
      </c>
      <c r="C73" s="70">
        <f t="shared" si="12"/>
        <v>1626781.1403427001</v>
      </c>
      <c r="D73" s="79">
        <f t="shared" si="13"/>
        <v>7862.7755116563849</v>
      </c>
      <c r="E73" s="79">
        <f t="shared" si="14"/>
        <v>4965.1404674370942</v>
      </c>
      <c r="F73" s="79">
        <f t="shared" si="2"/>
        <v>12827.915979093479</v>
      </c>
      <c r="G73" s="70">
        <f t="shared" si="3"/>
        <v>1621815.9998752631</v>
      </c>
      <c r="Q73" s="177">
        <f t="shared" si="4"/>
        <v>47635</v>
      </c>
      <c r="R73" s="178">
        <f t="shared" si="5"/>
        <v>57</v>
      </c>
      <c r="S73" s="179">
        <f t="shared" si="6"/>
        <v>0</v>
      </c>
      <c r="T73" s="180">
        <f t="shared" si="7"/>
        <v>0</v>
      </c>
      <c r="U73" s="180">
        <f t="shared" si="8"/>
        <v>0</v>
      </c>
      <c r="V73" s="180">
        <f t="shared" si="9"/>
        <v>0</v>
      </c>
      <c r="W73" s="179">
        <f t="shared" si="1"/>
        <v>0</v>
      </c>
    </row>
    <row r="74" spans="1:23" x14ac:dyDescent="0.25">
      <c r="A74" s="78">
        <f t="shared" si="10"/>
        <v>47635</v>
      </c>
      <c r="B74" s="72">
        <f t="shared" si="11"/>
        <v>57</v>
      </c>
      <c r="C74" s="70">
        <f t="shared" si="12"/>
        <v>1621815.9998752631</v>
      </c>
      <c r="D74" s="79">
        <f t="shared" si="13"/>
        <v>7838.7773327304376</v>
      </c>
      <c r="E74" s="79">
        <f t="shared" si="14"/>
        <v>4989.1386463630406</v>
      </c>
      <c r="F74" s="79">
        <f t="shared" si="2"/>
        <v>12827.915979093479</v>
      </c>
      <c r="G74" s="70">
        <f t="shared" si="3"/>
        <v>1616826.8612289</v>
      </c>
      <c r="Q74" s="177">
        <f t="shared" si="4"/>
        <v>47665</v>
      </c>
      <c r="R74" s="178">
        <f t="shared" si="5"/>
        <v>58</v>
      </c>
      <c r="S74" s="179">
        <f t="shared" si="6"/>
        <v>0</v>
      </c>
      <c r="T74" s="180">
        <f t="shared" si="7"/>
        <v>0</v>
      </c>
      <c r="U74" s="180">
        <f t="shared" si="8"/>
        <v>0</v>
      </c>
      <c r="V74" s="180">
        <f t="shared" si="9"/>
        <v>0</v>
      </c>
      <c r="W74" s="179">
        <f t="shared" si="1"/>
        <v>0</v>
      </c>
    </row>
    <row r="75" spans="1:23" x14ac:dyDescent="0.25">
      <c r="A75" s="78">
        <f t="shared" si="10"/>
        <v>47665</v>
      </c>
      <c r="B75" s="72">
        <f t="shared" si="11"/>
        <v>58</v>
      </c>
      <c r="C75" s="70">
        <f t="shared" si="12"/>
        <v>1616826.8612289</v>
      </c>
      <c r="D75" s="79">
        <f t="shared" si="13"/>
        <v>7814.6631626063509</v>
      </c>
      <c r="E75" s="79">
        <f t="shared" si="14"/>
        <v>5013.2528164871283</v>
      </c>
      <c r="F75" s="79">
        <f t="shared" si="2"/>
        <v>12827.915979093479</v>
      </c>
      <c r="G75" s="70">
        <f t="shared" si="3"/>
        <v>1611813.6084124129</v>
      </c>
      <c r="Q75" s="177">
        <f t="shared" si="4"/>
        <v>47696</v>
      </c>
      <c r="R75" s="178">
        <f t="shared" si="5"/>
        <v>59</v>
      </c>
      <c r="S75" s="179">
        <f t="shared" si="6"/>
        <v>0</v>
      </c>
      <c r="T75" s="180">
        <f t="shared" si="7"/>
        <v>0</v>
      </c>
      <c r="U75" s="180">
        <f t="shared" si="8"/>
        <v>0</v>
      </c>
      <c r="V75" s="180">
        <f t="shared" si="9"/>
        <v>0</v>
      </c>
      <c r="W75" s="179">
        <f t="shared" si="1"/>
        <v>0</v>
      </c>
    </row>
    <row r="76" spans="1:23" x14ac:dyDescent="0.25">
      <c r="A76" s="78">
        <f t="shared" si="10"/>
        <v>47696</v>
      </c>
      <c r="B76" s="72">
        <f t="shared" si="11"/>
        <v>59</v>
      </c>
      <c r="C76" s="70">
        <f t="shared" si="12"/>
        <v>1611813.6084124129</v>
      </c>
      <c r="D76" s="79">
        <f t="shared" si="13"/>
        <v>7790.4324406599972</v>
      </c>
      <c r="E76" s="79">
        <f t="shared" si="14"/>
        <v>5037.4835384334829</v>
      </c>
      <c r="F76" s="79">
        <f t="shared" si="2"/>
        <v>12827.915979093479</v>
      </c>
      <c r="G76" s="70">
        <f t="shared" si="3"/>
        <v>1606776.1248739795</v>
      </c>
      <c r="Q76" s="177">
        <f t="shared" si="4"/>
        <v>47727</v>
      </c>
      <c r="R76" s="178">
        <f t="shared" si="5"/>
        <v>60</v>
      </c>
      <c r="S76" s="179">
        <f t="shared" si="6"/>
        <v>0</v>
      </c>
      <c r="T76" s="180">
        <f t="shared" si="7"/>
        <v>0</v>
      </c>
      <c r="U76" s="180">
        <f t="shared" si="8"/>
        <v>0</v>
      </c>
      <c r="V76" s="180">
        <f t="shared" si="9"/>
        <v>0</v>
      </c>
      <c r="W76" s="179">
        <f t="shared" si="1"/>
        <v>0</v>
      </c>
    </row>
    <row r="77" spans="1:23" x14ac:dyDescent="0.25">
      <c r="A77" s="78">
        <f t="shared" si="10"/>
        <v>47727</v>
      </c>
      <c r="B77" s="72">
        <f t="shared" si="11"/>
        <v>60</v>
      </c>
      <c r="C77" s="70">
        <f t="shared" si="12"/>
        <v>1606776.1248739795</v>
      </c>
      <c r="D77" s="79">
        <f t="shared" si="13"/>
        <v>7766.0846035575678</v>
      </c>
      <c r="E77" s="79">
        <f t="shared" si="14"/>
        <v>5061.8313755359113</v>
      </c>
      <c r="F77" s="79">
        <f t="shared" si="2"/>
        <v>12827.915979093479</v>
      </c>
      <c r="G77" s="70">
        <f t="shared" si="3"/>
        <v>1601714.2934984437</v>
      </c>
      <c r="Q77" s="177">
        <f t="shared" si="4"/>
        <v>47757</v>
      </c>
      <c r="R77" s="178">
        <f t="shared" si="5"/>
        <v>61</v>
      </c>
      <c r="S77" s="179">
        <f t="shared" si="6"/>
        <v>0</v>
      </c>
      <c r="T77" s="180">
        <f t="shared" si="7"/>
        <v>0</v>
      </c>
      <c r="U77" s="180">
        <f t="shared" si="8"/>
        <v>0</v>
      </c>
      <c r="V77" s="180">
        <f t="shared" si="9"/>
        <v>0</v>
      </c>
      <c r="W77" s="179">
        <f t="shared" si="1"/>
        <v>0</v>
      </c>
    </row>
    <row r="78" spans="1:23" x14ac:dyDescent="0.25">
      <c r="A78" s="78">
        <f t="shared" si="10"/>
        <v>47757</v>
      </c>
      <c r="B78" s="72">
        <f t="shared" si="11"/>
        <v>61</v>
      </c>
      <c r="C78" s="70">
        <f t="shared" si="12"/>
        <v>1601714.2934984437</v>
      </c>
      <c r="D78" s="79">
        <f t="shared" si="13"/>
        <v>7741.6190852424788</v>
      </c>
      <c r="E78" s="79">
        <f t="shared" si="14"/>
        <v>5086.2968938510021</v>
      </c>
      <c r="F78" s="79">
        <f t="shared" si="2"/>
        <v>12827.915979093481</v>
      </c>
      <c r="G78" s="70">
        <f t="shared" si="3"/>
        <v>1596627.9966045928</v>
      </c>
      <c r="Q78" s="177">
        <f t="shared" si="4"/>
        <v>47788</v>
      </c>
      <c r="R78" s="178">
        <f t="shared" si="5"/>
        <v>62</v>
      </c>
      <c r="S78" s="179">
        <f t="shared" si="6"/>
        <v>0</v>
      </c>
      <c r="T78" s="180">
        <f t="shared" si="7"/>
        <v>0</v>
      </c>
      <c r="U78" s="180">
        <f t="shared" si="8"/>
        <v>0</v>
      </c>
      <c r="V78" s="180">
        <f t="shared" si="9"/>
        <v>0</v>
      </c>
      <c r="W78" s="179">
        <f t="shared" si="1"/>
        <v>0</v>
      </c>
    </row>
    <row r="79" spans="1:23" x14ac:dyDescent="0.25">
      <c r="A79" s="78">
        <f t="shared" si="10"/>
        <v>47788</v>
      </c>
      <c r="B79" s="72">
        <f t="shared" si="11"/>
        <v>62</v>
      </c>
      <c r="C79" s="70">
        <f t="shared" si="12"/>
        <v>1596627.9966045928</v>
      </c>
      <c r="D79" s="79">
        <f t="shared" si="13"/>
        <v>7717.0353169221989</v>
      </c>
      <c r="E79" s="79">
        <f t="shared" si="14"/>
        <v>5110.8806621712811</v>
      </c>
      <c r="F79" s="79">
        <f t="shared" si="2"/>
        <v>12827.915979093479</v>
      </c>
      <c r="G79" s="70">
        <f t="shared" si="3"/>
        <v>1591517.1159424216</v>
      </c>
      <c r="Q79" s="177">
        <f t="shared" si="4"/>
        <v>47818</v>
      </c>
      <c r="R79" s="178">
        <f t="shared" si="5"/>
        <v>63</v>
      </c>
      <c r="S79" s="179">
        <f t="shared" si="6"/>
        <v>0</v>
      </c>
      <c r="T79" s="180">
        <f t="shared" si="7"/>
        <v>0</v>
      </c>
      <c r="U79" s="180">
        <f t="shared" si="8"/>
        <v>0</v>
      </c>
      <c r="V79" s="180">
        <f t="shared" si="9"/>
        <v>0</v>
      </c>
      <c r="W79" s="179">
        <f t="shared" si="1"/>
        <v>0</v>
      </c>
    </row>
    <row r="80" spans="1:23" x14ac:dyDescent="0.25">
      <c r="A80" s="78">
        <f t="shared" si="10"/>
        <v>47818</v>
      </c>
      <c r="B80" s="72">
        <f t="shared" si="11"/>
        <v>63</v>
      </c>
      <c r="C80" s="70">
        <f t="shared" si="12"/>
        <v>1591517.1159424216</v>
      </c>
      <c r="D80" s="79">
        <f t="shared" si="13"/>
        <v>7692.3327270550371</v>
      </c>
      <c r="E80" s="79">
        <f t="shared" si="14"/>
        <v>5135.583252038442</v>
      </c>
      <c r="F80" s="79">
        <f t="shared" si="2"/>
        <v>12827.915979093479</v>
      </c>
      <c r="G80" s="70">
        <f t="shared" si="3"/>
        <v>1586381.5326903833</v>
      </c>
      <c r="Q80" s="177">
        <f t="shared" si="4"/>
        <v>47849</v>
      </c>
      <c r="R80" s="178">
        <f t="shared" si="5"/>
        <v>64</v>
      </c>
      <c r="S80" s="179">
        <f t="shared" si="6"/>
        <v>0</v>
      </c>
      <c r="T80" s="180">
        <f t="shared" si="7"/>
        <v>0</v>
      </c>
      <c r="U80" s="180">
        <f t="shared" si="8"/>
        <v>0</v>
      </c>
      <c r="V80" s="180">
        <f t="shared" si="9"/>
        <v>0</v>
      </c>
      <c r="W80" s="179">
        <f t="shared" si="1"/>
        <v>0</v>
      </c>
    </row>
    <row r="81" spans="1:23" x14ac:dyDescent="0.25">
      <c r="A81" s="78">
        <f t="shared" si="10"/>
        <v>47849</v>
      </c>
      <c r="B81" s="72">
        <f t="shared" si="11"/>
        <v>64</v>
      </c>
      <c r="C81" s="70">
        <f t="shared" si="12"/>
        <v>1586381.5326903833</v>
      </c>
      <c r="D81" s="79">
        <f t="shared" si="13"/>
        <v>7667.5107413368505</v>
      </c>
      <c r="E81" s="79">
        <f t="shared" si="14"/>
        <v>5160.4052377566286</v>
      </c>
      <c r="F81" s="79">
        <f t="shared" si="2"/>
        <v>12827.915979093479</v>
      </c>
      <c r="G81" s="70">
        <f t="shared" si="3"/>
        <v>1581221.1274526266</v>
      </c>
      <c r="Q81" s="177">
        <f t="shared" si="4"/>
        <v>47880</v>
      </c>
      <c r="R81" s="178">
        <f t="shared" si="5"/>
        <v>65</v>
      </c>
      <c r="S81" s="179">
        <f t="shared" si="6"/>
        <v>0</v>
      </c>
      <c r="T81" s="180">
        <f t="shared" si="7"/>
        <v>0</v>
      </c>
      <c r="U81" s="180">
        <f t="shared" si="8"/>
        <v>0</v>
      </c>
      <c r="V81" s="180">
        <f t="shared" si="9"/>
        <v>0</v>
      </c>
      <c r="W81" s="179">
        <f t="shared" si="1"/>
        <v>0</v>
      </c>
    </row>
    <row r="82" spans="1:23" x14ac:dyDescent="0.25">
      <c r="A82" s="78">
        <f t="shared" si="10"/>
        <v>47880</v>
      </c>
      <c r="B82" s="72">
        <f t="shared" si="11"/>
        <v>65</v>
      </c>
      <c r="C82" s="70">
        <f t="shared" si="12"/>
        <v>1581221.1274526266</v>
      </c>
      <c r="D82" s="79">
        <f t="shared" si="13"/>
        <v>7642.5687826876938</v>
      </c>
      <c r="E82" s="79">
        <f t="shared" si="14"/>
        <v>5185.3471964057853</v>
      </c>
      <c r="F82" s="79">
        <f t="shared" si="2"/>
        <v>12827.915979093479</v>
      </c>
      <c r="G82" s="70">
        <f t="shared" si="3"/>
        <v>1576035.7802562208</v>
      </c>
      <c r="Q82" s="177">
        <f t="shared" si="4"/>
        <v>47908</v>
      </c>
      <c r="R82" s="178">
        <f t="shared" si="5"/>
        <v>66</v>
      </c>
      <c r="S82" s="179">
        <f t="shared" si="6"/>
        <v>0</v>
      </c>
      <c r="T82" s="180">
        <f t="shared" si="7"/>
        <v>0</v>
      </c>
      <c r="U82" s="180">
        <f t="shared" si="8"/>
        <v>0</v>
      </c>
      <c r="V82" s="180">
        <f t="shared" si="9"/>
        <v>0</v>
      </c>
      <c r="W82" s="179">
        <f t="shared" ref="W82:W145" si="15">IF(R82="","",SUM(S82)-SUM(U82))</f>
        <v>0</v>
      </c>
    </row>
    <row r="83" spans="1:23" x14ac:dyDescent="0.25">
      <c r="A83" s="78">
        <f t="shared" si="10"/>
        <v>47908</v>
      </c>
      <c r="B83" s="72">
        <f t="shared" si="11"/>
        <v>66</v>
      </c>
      <c r="C83" s="70">
        <f t="shared" si="12"/>
        <v>1576035.7802562208</v>
      </c>
      <c r="D83" s="79">
        <f t="shared" si="13"/>
        <v>7617.5062712383988</v>
      </c>
      <c r="E83" s="79">
        <f t="shared" si="14"/>
        <v>5210.4097078550803</v>
      </c>
      <c r="F83" s="79">
        <f t="shared" ref="F83:F146" si="16">IF(B83="","",SUM(D83:E83))</f>
        <v>12827.915979093479</v>
      </c>
      <c r="G83" s="70">
        <f t="shared" ref="G83:G146" si="17">IF(B83="","",SUM(C83)-SUM(E83))</f>
        <v>1570825.3705483659</v>
      </c>
      <c r="Q83" s="177">
        <f t="shared" ref="Q83:Q146" si="18">IF(R83="","",EDATE(Q82,1))</f>
        <v>47939</v>
      </c>
      <c r="R83" s="178">
        <f t="shared" ref="R83:R146" si="19">IF(R82="","",IF(SUM(R82)+1&lt;=$U$7,SUM(R82)+1,""))</f>
        <v>67</v>
      </c>
      <c r="S83" s="179">
        <f t="shared" ref="S83:S146" si="20">IF(R83="","",W82)</f>
        <v>0</v>
      </c>
      <c r="T83" s="180">
        <f t="shared" ref="T83:T146" si="21">IF(R83="","",IPMT($U$13/12,R83,$U$7,-$U$11,$U$12,0))</f>
        <v>0</v>
      </c>
      <c r="U83" s="180">
        <f t="shared" ref="U83:U146" si="22">IF(R83="","",PPMT($U$13/12,R83,$U$7,-$U$11,$U$12,0))</f>
        <v>0</v>
      </c>
      <c r="V83" s="180">
        <f t="shared" ref="V83:V146" si="23">IF(R83="","",SUM(T83:U83))</f>
        <v>0</v>
      </c>
      <c r="W83" s="179">
        <f t="shared" si="15"/>
        <v>0</v>
      </c>
    </row>
    <row r="84" spans="1:23" x14ac:dyDescent="0.25">
      <c r="A84" s="78">
        <f t="shared" ref="A84:A147" si="24">IF(B84="","",EDATE(A83,1))</f>
        <v>47939</v>
      </c>
      <c r="B84" s="72">
        <f t="shared" ref="B84:B147" si="25">IF(B83="","",IF(SUM(B83)+1&lt;=$E$7,SUM(B83)+1,""))</f>
        <v>67</v>
      </c>
      <c r="C84" s="70">
        <f t="shared" ref="C84:C147" si="26">IF(B84="","",G83)</f>
        <v>1570825.3705483659</v>
      </c>
      <c r="D84" s="79">
        <f t="shared" ref="D84:D147" si="27">IF(B84="","",IPMT($E$14/12,B84-1,$E$7-1,-$C$19,$E$13,0))</f>
        <v>7592.3226243170984</v>
      </c>
      <c r="E84" s="79">
        <f t="shared" ref="E84:E147" si="28">IF(B84="","",PPMT($E$14/12,B84-1,$E$7-1,-$C$19,$E$13,0))</f>
        <v>5235.5933547763798</v>
      </c>
      <c r="F84" s="79">
        <f t="shared" si="16"/>
        <v>12827.915979093479</v>
      </c>
      <c r="G84" s="70">
        <f t="shared" si="17"/>
        <v>1565589.7771935896</v>
      </c>
      <c r="Q84" s="177">
        <f t="shared" si="18"/>
        <v>47969</v>
      </c>
      <c r="R84" s="178">
        <f t="shared" si="19"/>
        <v>68</v>
      </c>
      <c r="S84" s="179">
        <f t="shared" si="20"/>
        <v>0</v>
      </c>
      <c r="T84" s="180">
        <f t="shared" si="21"/>
        <v>0</v>
      </c>
      <c r="U84" s="180">
        <f t="shared" si="22"/>
        <v>0</v>
      </c>
      <c r="V84" s="180">
        <f t="shared" si="23"/>
        <v>0</v>
      </c>
      <c r="W84" s="179">
        <f t="shared" si="15"/>
        <v>0</v>
      </c>
    </row>
    <row r="85" spans="1:23" x14ac:dyDescent="0.25">
      <c r="A85" s="78">
        <f t="shared" si="24"/>
        <v>47969</v>
      </c>
      <c r="B85" s="72">
        <f t="shared" si="25"/>
        <v>68</v>
      </c>
      <c r="C85" s="70">
        <f t="shared" si="26"/>
        <v>1565589.7771935896</v>
      </c>
      <c r="D85" s="79">
        <f t="shared" si="27"/>
        <v>7567.0172564356808</v>
      </c>
      <c r="E85" s="79">
        <f t="shared" si="28"/>
        <v>5260.8987226577983</v>
      </c>
      <c r="F85" s="79">
        <f t="shared" si="16"/>
        <v>12827.915979093479</v>
      </c>
      <c r="G85" s="70">
        <f t="shared" si="17"/>
        <v>1560328.8784709319</v>
      </c>
      <c r="Q85" s="177">
        <f t="shared" si="18"/>
        <v>48000</v>
      </c>
      <c r="R85" s="178">
        <f t="shared" si="19"/>
        <v>69</v>
      </c>
      <c r="S85" s="179">
        <f t="shared" si="20"/>
        <v>0</v>
      </c>
      <c r="T85" s="180">
        <f t="shared" si="21"/>
        <v>0</v>
      </c>
      <c r="U85" s="180">
        <f t="shared" si="22"/>
        <v>0</v>
      </c>
      <c r="V85" s="180">
        <f t="shared" si="23"/>
        <v>0</v>
      </c>
      <c r="W85" s="179">
        <f t="shared" si="15"/>
        <v>0</v>
      </c>
    </row>
    <row r="86" spans="1:23" x14ac:dyDescent="0.25">
      <c r="A86" s="78">
        <f t="shared" si="24"/>
        <v>48000</v>
      </c>
      <c r="B86" s="72">
        <f t="shared" si="25"/>
        <v>69</v>
      </c>
      <c r="C86" s="70">
        <f t="shared" si="26"/>
        <v>1560328.8784709319</v>
      </c>
      <c r="D86" s="79">
        <f t="shared" si="27"/>
        <v>7541.5895792761676</v>
      </c>
      <c r="E86" s="79">
        <f t="shared" si="28"/>
        <v>5286.3263998173106</v>
      </c>
      <c r="F86" s="79">
        <f t="shared" si="16"/>
        <v>12827.915979093479</v>
      </c>
      <c r="G86" s="70">
        <f t="shared" si="17"/>
        <v>1555042.5520711145</v>
      </c>
      <c r="Q86" s="177">
        <f t="shared" si="18"/>
        <v>48030</v>
      </c>
      <c r="R86" s="178">
        <f t="shared" si="19"/>
        <v>70</v>
      </c>
      <c r="S86" s="179">
        <f t="shared" si="20"/>
        <v>0</v>
      </c>
      <c r="T86" s="180">
        <f t="shared" si="21"/>
        <v>0</v>
      </c>
      <c r="U86" s="180">
        <f t="shared" si="22"/>
        <v>0</v>
      </c>
      <c r="V86" s="180">
        <f t="shared" si="23"/>
        <v>0</v>
      </c>
      <c r="W86" s="179">
        <f t="shared" si="15"/>
        <v>0</v>
      </c>
    </row>
    <row r="87" spans="1:23" x14ac:dyDescent="0.25">
      <c r="A87" s="78">
        <f t="shared" si="24"/>
        <v>48030</v>
      </c>
      <c r="B87" s="72">
        <f t="shared" si="25"/>
        <v>70</v>
      </c>
      <c r="C87" s="70">
        <f t="shared" si="26"/>
        <v>1555042.5520711145</v>
      </c>
      <c r="D87" s="79">
        <f t="shared" si="27"/>
        <v>7516.0390016770498</v>
      </c>
      <c r="E87" s="79">
        <f t="shared" si="28"/>
        <v>5311.8769774164284</v>
      </c>
      <c r="F87" s="79">
        <f t="shared" si="16"/>
        <v>12827.915979093479</v>
      </c>
      <c r="G87" s="70">
        <f t="shared" si="17"/>
        <v>1549730.6750936981</v>
      </c>
      <c r="Q87" s="177">
        <f t="shared" si="18"/>
        <v>48061</v>
      </c>
      <c r="R87" s="178">
        <f t="shared" si="19"/>
        <v>71</v>
      </c>
      <c r="S87" s="179">
        <f t="shared" si="20"/>
        <v>0</v>
      </c>
      <c r="T87" s="180">
        <f t="shared" si="21"/>
        <v>0</v>
      </c>
      <c r="U87" s="180">
        <f t="shared" si="22"/>
        <v>0</v>
      </c>
      <c r="V87" s="180">
        <f t="shared" si="23"/>
        <v>0</v>
      </c>
      <c r="W87" s="179">
        <f t="shared" si="15"/>
        <v>0</v>
      </c>
    </row>
    <row r="88" spans="1:23" x14ac:dyDescent="0.25">
      <c r="A88" s="78">
        <f t="shared" si="24"/>
        <v>48061</v>
      </c>
      <c r="B88" s="72">
        <f t="shared" si="25"/>
        <v>71</v>
      </c>
      <c r="C88" s="70">
        <f t="shared" si="26"/>
        <v>1549730.6750936981</v>
      </c>
      <c r="D88" s="79">
        <f t="shared" si="27"/>
        <v>7490.3649296195381</v>
      </c>
      <c r="E88" s="79">
        <f t="shared" si="28"/>
        <v>5337.551049473941</v>
      </c>
      <c r="F88" s="79">
        <f t="shared" si="16"/>
        <v>12827.915979093479</v>
      </c>
      <c r="G88" s="70">
        <f t="shared" si="17"/>
        <v>1544393.1240442242</v>
      </c>
      <c r="Q88" s="177">
        <f t="shared" si="18"/>
        <v>48092</v>
      </c>
      <c r="R88" s="178">
        <f t="shared" si="19"/>
        <v>72</v>
      </c>
      <c r="S88" s="179">
        <f t="shared" si="20"/>
        <v>0</v>
      </c>
      <c r="T88" s="180">
        <f t="shared" si="21"/>
        <v>0</v>
      </c>
      <c r="U88" s="180">
        <f t="shared" si="22"/>
        <v>0</v>
      </c>
      <c r="V88" s="180">
        <f t="shared" si="23"/>
        <v>0</v>
      </c>
      <c r="W88" s="179">
        <f t="shared" si="15"/>
        <v>0</v>
      </c>
    </row>
    <row r="89" spans="1:23" x14ac:dyDescent="0.25">
      <c r="A89" s="78">
        <f t="shared" si="24"/>
        <v>48092</v>
      </c>
      <c r="B89" s="72">
        <f t="shared" si="25"/>
        <v>72</v>
      </c>
      <c r="C89" s="70">
        <f t="shared" si="26"/>
        <v>1544393.1240442242</v>
      </c>
      <c r="D89" s="79">
        <f t="shared" si="27"/>
        <v>7464.5667662137466</v>
      </c>
      <c r="E89" s="79">
        <f t="shared" si="28"/>
        <v>5363.3492128797316</v>
      </c>
      <c r="F89" s="79">
        <f t="shared" si="16"/>
        <v>12827.915979093479</v>
      </c>
      <c r="G89" s="70">
        <f t="shared" si="17"/>
        <v>1539029.7748313444</v>
      </c>
      <c r="Q89" s="177">
        <f t="shared" si="18"/>
        <v>48122</v>
      </c>
      <c r="R89" s="178">
        <f t="shared" si="19"/>
        <v>73</v>
      </c>
      <c r="S89" s="179">
        <f t="shared" si="20"/>
        <v>0</v>
      </c>
      <c r="T89" s="180">
        <f t="shared" si="21"/>
        <v>0</v>
      </c>
      <c r="U89" s="180">
        <f t="shared" si="22"/>
        <v>0</v>
      </c>
      <c r="V89" s="180">
        <f t="shared" si="23"/>
        <v>0</v>
      </c>
      <c r="W89" s="179">
        <f t="shared" si="15"/>
        <v>0</v>
      </c>
    </row>
    <row r="90" spans="1:23" x14ac:dyDescent="0.25">
      <c r="A90" s="78">
        <f t="shared" si="24"/>
        <v>48122</v>
      </c>
      <c r="B90" s="72">
        <f t="shared" si="25"/>
        <v>73</v>
      </c>
      <c r="C90" s="70">
        <f t="shared" si="26"/>
        <v>1539029.7748313444</v>
      </c>
      <c r="D90" s="79">
        <f t="shared" si="27"/>
        <v>7438.6439116848278</v>
      </c>
      <c r="E90" s="79">
        <f t="shared" si="28"/>
        <v>5389.2720674086504</v>
      </c>
      <c r="F90" s="79">
        <f t="shared" si="16"/>
        <v>12827.915979093479</v>
      </c>
      <c r="G90" s="70">
        <f t="shared" si="17"/>
        <v>1533640.5027639358</v>
      </c>
      <c r="Q90" s="177">
        <f t="shared" si="18"/>
        <v>48153</v>
      </c>
      <c r="R90" s="178">
        <f t="shared" si="19"/>
        <v>74</v>
      </c>
      <c r="S90" s="179">
        <f t="shared" si="20"/>
        <v>0</v>
      </c>
      <c r="T90" s="180">
        <f t="shared" si="21"/>
        <v>0</v>
      </c>
      <c r="U90" s="180">
        <f t="shared" si="22"/>
        <v>0</v>
      </c>
      <c r="V90" s="180">
        <f t="shared" si="23"/>
        <v>0</v>
      </c>
      <c r="W90" s="179">
        <f t="shared" si="15"/>
        <v>0</v>
      </c>
    </row>
    <row r="91" spans="1:23" x14ac:dyDescent="0.25">
      <c r="A91" s="78">
        <f t="shared" si="24"/>
        <v>48153</v>
      </c>
      <c r="B91" s="72">
        <f t="shared" si="25"/>
        <v>74</v>
      </c>
      <c r="C91" s="70">
        <f t="shared" si="26"/>
        <v>1533640.5027639358</v>
      </c>
      <c r="D91" s="79">
        <f t="shared" si="27"/>
        <v>7412.5957633590206</v>
      </c>
      <c r="E91" s="79">
        <f t="shared" si="28"/>
        <v>5415.3202157344585</v>
      </c>
      <c r="F91" s="79">
        <f t="shared" si="16"/>
        <v>12827.915979093479</v>
      </c>
      <c r="G91" s="70">
        <f t="shared" si="17"/>
        <v>1528225.1825482014</v>
      </c>
      <c r="Q91" s="177">
        <f t="shared" si="18"/>
        <v>48183</v>
      </c>
      <c r="R91" s="178">
        <f t="shared" si="19"/>
        <v>75</v>
      </c>
      <c r="S91" s="179">
        <f t="shared" si="20"/>
        <v>0</v>
      </c>
      <c r="T91" s="180">
        <f t="shared" si="21"/>
        <v>0</v>
      </c>
      <c r="U91" s="180">
        <f t="shared" si="22"/>
        <v>0</v>
      </c>
      <c r="V91" s="180">
        <f t="shared" si="23"/>
        <v>0</v>
      </c>
      <c r="W91" s="179">
        <f t="shared" si="15"/>
        <v>0</v>
      </c>
    </row>
    <row r="92" spans="1:23" x14ac:dyDescent="0.25">
      <c r="A92" s="78">
        <f t="shared" si="24"/>
        <v>48183</v>
      </c>
      <c r="B92" s="72">
        <f t="shared" si="25"/>
        <v>75</v>
      </c>
      <c r="C92" s="70">
        <f t="shared" si="26"/>
        <v>1528225.1825482014</v>
      </c>
      <c r="D92" s="79">
        <f t="shared" si="27"/>
        <v>7386.4217156496361</v>
      </c>
      <c r="E92" s="79">
        <f t="shared" si="28"/>
        <v>5441.4942634438421</v>
      </c>
      <c r="F92" s="79">
        <f t="shared" si="16"/>
        <v>12827.915979093479</v>
      </c>
      <c r="G92" s="70">
        <f t="shared" si="17"/>
        <v>1522783.6882847575</v>
      </c>
      <c r="Q92" s="177">
        <f t="shared" si="18"/>
        <v>48214</v>
      </c>
      <c r="R92" s="178">
        <f t="shared" si="19"/>
        <v>76</v>
      </c>
      <c r="S92" s="179">
        <f t="shared" si="20"/>
        <v>0</v>
      </c>
      <c r="T92" s="180">
        <f t="shared" si="21"/>
        <v>0</v>
      </c>
      <c r="U92" s="180">
        <f t="shared" si="22"/>
        <v>0</v>
      </c>
      <c r="V92" s="180">
        <f t="shared" si="23"/>
        <v>0</v>
      </c>
      <c r="W92" s="179">
        <f t="shared" si="15"/>
        <v>0</v>
      </c>
    </row>
    <row r="93" spans="1:23" x14ac:dyDescent="0.25">
      <c r="A93" s="78">
        <f t="shared" si="24"/>
        <v>48214</v>
      </c>
      <c r="B93" s="72">
        <f t="shared" si="25"/>
        <v>76</v>
      </c>
      <c r="C93" s="70">
        <f t="shared" si="26"/>
        <v>1522783.6882847575</v>
      </c>
      <c r="D93" s="79">
        <f t="shared" si="27"/>
        <v>7360.1211600429915</v>
      </c>
      <c r="E93" s="79">
        <f t="shared" si="28"/>
        <v>5467.7948190504867</v>
      </c>
      <c r="F93" s="79">
        <f t="shared" si="16"/>
        <v>12827.915979093479</v>
      </c>
      <c r="G93" s="70">
        <f t="shared" si="17"/>
        <v>1517315.8934657071</v>
      </c>
      <c r="Q93" s="177">
        <f t="shared" si="18"/>
        <v>48245</v>
      </c>
      <c r="R93" s="178">
        <f t="shared" si="19"/>
        <v>77</v>
      </c>
      <c r="S93" s="179">
        <f t="shared" si="20"/>
        <v>0</v>
      </c>
      <c r="T93" s="180">
        <f t="shared" si="21"/>
        <v>0</v>
      </c>
      <c r="U93" s="180">
        <f t="shared" si="22"/>
        <v>0</v>
      </c>
      <c r="V93" s="180">
        <f t="shared" si="23"/>
        <v>0</v>
      </c>
      <c r="W93" s="179">
        <f t="shared" si="15"/>
        <v>0</v>
      </c>
    </row>
    <row r="94" spans="1:23" x14ac:dyDescent="0.25">
      <c r="A94" s="78">
        <f t="shared" si="24"/>
        <v>48245</v>
      </c>
      <c r="B94" s="72">
        <f t="shared" si="25"/>
        <v>77</v>
      </c>
      <c r="C94" s="70">
        <f t="shared" si="26"/>
        <v>1517315.8934657071</v>
      </c>
      <c r="D94" s="79">
        <f t="shared" si="27"/>
        <v>7333.6934850842472</v>
      </c>
      <c r="E94" s="79">
        <f t="shared" si="28"/>
        <v>5494.2224940092319</v>
      </c>
      <c r="F94" s="79">
        <f t="shared" si="16"/>
        <v>12827.915979093479</v>
      </c>
      <c r="G94" s="70">
        <f t="shared" si="17"/>
        <v>1511821.6709716979</v>
      </c>
      <c r="Q94" s="177">
        <f t="shared" si="18"/>
        <v>48274</v>
      </c>
      <c r="R94" s="178">
        <f t="shared" si="19"/>
        <v>78</v>
      </c>
      <c r="S94" s="179">
        <f t="shared" si="20"/>
        <v>0</v>
      </c>
      <c r="T94" s="180">
        <f t="shared" si="21"/>
        <v>0</v>
      </c>
      <c r="U94" s="180">
        <f t="shared" si="22"/>
        <v>0</v>
      </c>
      <c r="V94" s="180">
        <f t="shared" si="23"/>
        <v>0</v>
      </c>
      <c r="W94" s="179">
        <f t="shared" si="15"/>
        <v>0</v>
      </c>
    </row>
    <row r="95" spans="1:23" x14ac:dyDescent="0.25">
      <c r="A95" s="78">
        <f t="shared" si="24"/>
        <v>48274</v>
      </c>
      <c r="B95" s="72">
        <f t="shared" si="25"/>
        <v>78</v>
      </c>
      <c r="C95" s="70">
        <f t="shared" si="26"/>
        <v>1511821.6709716979</v>
      </c>
      <c r="D95" s="79">
        <f t="shared" si="27"/>
        <v>7307.1380763632023</v>
      </c>
      <c r="E95" s="79">
        <f t="shared" si="28"/>
        <v>5520.7779027302768</v>
      </c>
      <c r="F95" s="79">
        <f t="shared" si="16"/>
        <v>12827.915979093479</v>
      </c>
      <c r="G95" s="70">
        <f t="shared" si="17"/>
        <v>1506300.8930689676</v>
      </c>
      <c r="Q95" s="177">
        <f t="shared" si="18"/>
        <v>48305</v>
      </c>
      <c r="R95" s="178">
        <f t="shared" si="19"/>
        <v>79</v>
      </c>
      <c r="S95" s="179">
        <f t="shared" si="20"/>
        <v>0</v>
      </c>
      <c r="T95" s="180">
        <f t="shared" si="21"/>
        <v>0</v>
      </c>
      <c r="U95" s="180">
        <f t="shared" si="22"/>
        <v>0</v>
      </c>
      <c r="V95" s="180">
        <f t="shared" si="23"/>
        <v>0</v>
      </c>
      <c r="W95" s="179">
        <f t="shared" si="15"/>
        <v>0</v>
      </c>
    </row>
    <row r="96" spans="1:23" x14ac:dyDescent="0.25">
      <c r="A96" s="78">
        <f t="shared" si="24"/>
        <v>48305</v>
      </c>
      <c r="B96" s="72">
        <f t="shared" si="25"/>
        <v>79</v>
      </c>
      <c r="C96" s="70">
        <f t="shared" si="26"/>
        <v>1506300.8930689676</v>
      </c>
      <c r="D96" s="79">
        <f t="shared" si="27"/>
        <v>7280.4543165000068</v>
      </c>
      <c r="E96" s="79">
        <f t="shared" si="28"/>
        <v>5547.4616625934732</v>
      </c>
      <c r="F96" s="79">
        <f t="shared" si="16"/>
        <v>12827.915979093479</v>
      </c>
      <c r="G96" s="70">
        <f t="shared" si="17"/>
        <v>1500753.4314063741</v>
      </c>
      <c r="Q96" s="177">
        <f t="shared" si="18"/>
        <v>48335</v>
      </c>
      <c r="R96" s="178">
        <f t="shared" si="19"/>
        <v>80</v>
      </c>
      <c r="S96" s="179">
        <f t="shared" si="20"/>
        <v>0</v>
      </c>
      <c r="T96" s="180">
        <f t="shared" si="21"/>
        <v>0</v>
      </c>
      <c r="U96" s="180">
        <f t="shared" si="22"/>
        <v>0</v>
      </c>
      <c r="V96" s="180">
        <f t="shared" si="23"/>
        <v>0</v>
      </c>
      <c r="W96" s="179">
        <f t="shared" si="15"/>
        <v>0</v>
      </c>
    </row>
    <row r="97" spans="1:23" x14ac:dyDescent="0.25">
      <c r="A97" s="78">
        <f t="shared" si="24"/>
        <v>48335</v>
      </c>
      <c r="B97" s="72">
        <f t="shared" si="25"/>
        <v>80</v>
      </c>
      <c r="C97" s="70">
        <f t="shared" si="26"/>
        <v>1500753.4314063741</v>
      </c>
      <c r="D97" s="79">
        <f t="shared" si="27"/>
        <v>7253.6415851308047</v>
      </c>
      <c r="E97" s="79">
        <f t="shared" si="28"/>
        <v>5574.2743939626735</v>
      </c>
      <c r="F97" s="79">
        <f t="shared" si="16"/>
        <v>12827.915979093479</v>
      </c>
      <c r="G97" s="70">
        <f t="shared" si="17"/>
        <v>1495179.1570124114</v>
      </c>
      <c r="Q97" s="177">
        <f t="shared" si="18"/>
        <v>48366</v>
      </c>
      <c r="R97" s="178">
        <f t="shared" si="19"/>
        <v>81</v>
      </c>
      <c r="S97" s="179">
        <f t="shared" si="20"/>
        <v>0</v>
      </c>
      <c r="T97" s="180">
        <f t="shared" si="21"/>
        <v>0</v>
      </c>
      <c r="U97" s="180">
        <f t="shared" si="22"/>
        <v>0</v>
      </c>
      <c r="V97" s="180">
        <f t="shared" si="23"/>
        <v>0</v>
      </c>
      <c r="W97" s="179">
        <f t="shared" si="15"/>
        <v>0</v>
      </c>
    </row>
    <row r="98" spans="1:23" x14ac:dyDescent="0.25">
      <c r="A98" s="78">
        <f t="shared" si="24"/>
        <v>48366</v>
      </c>
      <c r="B98" s="72">
        <f t="shared" si="25"/>
        <v>81</v>
      </c>
      <c r="C98" s="70">
        <f t="shared" si="26"/>
        <v>1495179.1570124114</v>
      </c>
      <c r="D98" s="79">
        <f t="shared" si="27"/>
        <v>7226.699258893319</v>
      </c>
      <c r="E98" s="79">
        <f t="shared" si="28"/>
        <v>5601.2167202001601</v>
      </c>
      <c r="F98" s="79">
        <f t="shared" si="16"/>
        <v>12827.915979093479</v>
      </c>
      <c r="G98" s="70">
        <f t="shared" si="17"/>
        <v>1489577.9402922112</v>
      </c>
      <c r="Q98" s="177">
        <f t="shared" si="18"/>
        <v>48396</v>
      </c>
      <c r="R98" s="178">
        <f t="shared" si="19"/>
        <v>82</v>
      </c>
      <c r="S98" s="179">
        <f t="shared" si="20"/>
        <v>0</v>
      </c>
      <c r="T98" s="180">
        <f t="shared" si="21"/>
        <v>0</v>
      </c>
      <c r="U98" s="180">
        <f t="shared" si="22"/>
        <v>0</v>
      </c>
      <c r="V98" s="180">
        <f t="shared" si="23"/>
        <v>0</v>
      </c>
      <c r="W98" s="179">
        <f t="shared" si="15"/>
        <v>0</v>
      </c>
    </row>
    <row r="99" spans="1:23" x14ac:dyDescent="0.25">
      <c r="A99" s="78">
        <f t="shared" si="24"/>
        <v>48396</v>
      </c>
      <c r="B99" s="72">
        <f t="shared" si="25"/>
        <v>82</v>
      </c>
      <c r="C99" s="70">
        <f t="shared" si="26"/>
        <v>1489577.9402922112</v>
      </c>
      <c r="D99" s="79">
        <f t="shared" si="27"/>
        <v>7199.6267114123511</v>
      </c>
      <c r="E99" s="79">
        <f t="shared" si="28"/>
        <v>5628.2892676811271</v>
      </c>
      <c r="F99" s="79">
        <f t="shared" si="16"/>
        <v>12827.915979093479</v>
      </c>
      <c r="G99" s="70">
        <f t="shared" si="17"/>
        <v>1483949.6510245302</v>
      </c>
      <c r="Q99" s="177">
        <f t="shared" si="18"/>
        <v>48427</v>
      </c>
      <c r="R99" s="178">
        <f t="shared" si="19"/>
        <v>83</v>
      </c>
      <c r="S99" s="179">
        <f t="shared" si="20"/>
        <v>0</v>
      </c>
      <c r="T99" s="180">
        <f t="shared" si="21"/>
        <v>0</v>
      </c>
      <c r="U99" s="180">
        <f t="shared" si="22"/>
        <v>0</v>
      </c>
      <c r="V99" s="180">
        <f t="shared" si="23"/>
        <v>0</v>
      </c>
      <c r="W99" s="179">
        <f t="shared" si="15"/>
        <v>0</v>
      </c>
    </row>
    <row r="100" spans="1:23" x14ac:dyDescent="0.25">
      <c r="A100" s="78">
        <f t="shared" si="24"/>
        <v>48427</v>
      </c>
      <c r="B100" s="72">
        <f t="shared" si="25"/>
        <v>83</v>
      </c>
      <c r="C100" s="70">
        <f t="shared" si="26"/>
        <v>1483949.6510245302</v>
      </c>
      <c r="D100" s="79">
        <f t="shared" si="27"/>
        <v>7172.423313285225</v>
      </c>
      <c r="E100" s="79">
        <f t="shared" si="28"/>
        <v>5655.4926658082541</v>
      </c>
      <c r="F100" s="79">
        <f t="shared" si="16"/>
        <v>12827.915979093479</v>
      </c>
      <c r="G100" s="70">
        <f t="shared" si="17"/>
        <v>1478294.158358722</v>
      </c>
      <c r="Q100" s="177">
        <f t="shared" si="18"/>
        <v>48458</v>
      </c>
      <c r="R100" s="178">
        <f t="shared" si="19"/>
        <v>84</v>
      </c>
      <c r="S100" s="179">
        <f t="shared" si="20"/>
        <v>0</v>
      </c>
      <c r="T100" s="180">
        <f t="shared" si="21"/>
        <v>0</v>
      </c>
      <c r="U100" s="180">
        <f t="shared" si="22"/>
        <v>0</v>
      </c>
      <c r="V100" s="180">
        <f t="shared" si="23"/>
        <v>0</v>
      </c>
      <c r="W100" s="179">
        <f t="shared" si="15"/>
        <v>0</v>
      </c>
    </row>
    <row r="101" spans="1:23" x14ac:dyDescent="0.25">
      <c r="A101" s="78">
        <f t="shared" si="24"/>
        <v>48458</v>
      </c>
      <c r="B101" s="72">
        <f t="shared" si="25"/>
        <v>84</v>
      </c>
      <c r="C101" s="70">
        <f t="shared" si="26"/>
        <v>1478294.158358722</v>
      </c>
      <c r="D101" s="79">
        <f t="shared" si="27"/>
        <v>7145.0884320671512</v>
      </c>
      <c r="E101" s="79">
        <f t="shared" si="28"/>
        <v>5682.827547026327</v>
      </c>
      <c r="F101" s="79">
        <f t="shared" si="16"/>
        <v>12827.915979093479</v>
      </c>
      <c r="G101" s="70">
        <f t="shared" si="17"/>
        <v>1472611.3308116957</v>
      </c>
      <c r="Q101" s="177">
        <f t="shared" si="18"/>
        <v>48488</v>
      </c>
      <c r="R101" s="178">
        <f t="shared" si="19"/>
        <v>85</v>
      </c>
      <c r="S101" s="179">
        <f t="shared" si="20"/>
        <v>0</v>
      </c>
      <c r="T101" s="180">
        <f t="shared" si="21"/>
        <v>0</v>
      </c>
      <c r="U101" s="180">
        <f t="shared" si="22"/>
        <v>0</v>
      </c>
      <c r="V101" s="180">
        <f t="shared" si="23"/>
        <v>0</v>
      </c>
      <c r="W101" s="179">
        <f t="shared" si="15"/>
        <v>0</v>
      </c>
    </row>
    <row r="102" spans="1:23" x14ac:dyDescent="0.25">
      <c r="A102" s="78">
        <f t="shared" si="24"/>
        <v>48488</v>
      </c>
      <c r="B102" s="72">
        <f t="shared" si="25"/>
        <v>85</v>
      </c>
      <c r="C102" s="70">
        <f t="shared" si="26"/>
        <v>1472611.3308116957</v>
      </c>
      <c r="D102" s="79">
        <f t="shared" si="27"/>
        <v>7117.6214322565238</v>
      </c>
      <c r="E102" s="79">
        <f t="shared" si="28"/>
        <v>5710.2945468369535</v>
      </c>
      <c r="F102" s="79">
        <f t="shared" si="16"/>
        <v>12827.915979093477</v>
      </c>
      <c r="G102" s="70">
        <f t="shared" si="17"/>
        <v>1466901.0362648587</v>
      </c>
      <c r="Q102" s="177">
        <f t="shared" si="18"/>
        <v>48519</v>
      </c>
      <c r="R102" s="178">
        <f t="shared" si="19"/>
        <v>86</v>
      </c>
      <c r="S102" s="179">
        <f t="shared" si="20"/>
        <v>0</v>
      </c>
      <c r="T102" s="180">
        <f t="shared" si="21"/>
        <v>0</v>
      </c>
      <c r="U102" s="180">
        <f t="shared" si="22"/>
        <v>0</v>
      </c>
      <c r="V102" s="180">
        <f t="shared" si="23"/>
        <v>0</v>
      </c>
      <c r="W102" s="179">
        <f t="shared" si="15"/>
        <v>0</v>
      </c>
    </row>
    <row r="103" spans="1:23" x14ac:dyDescent="0.25">
      <c r="A103" s="78">
        <f t="shared" si="24"/>
        <v>48519</v>
      </c>
      <c r="B103" s="72">
        <f t="shared" si="25"/>
        <v>86</v>
      </c>
      <c r="C103" s="70">
        <f t="shared" si="26"/>
        <v>1466901.0362648587</v>
      </c>
      <c r="D103" s="79">
        <f t="shared" si="27"/>
        <v>7090.0216752801462</v>
      </c>
      <c r="E103" s="79">
        <f t="shared" si="28"/>
        <v>5737.894303813333</v>
      </c>
      <c r="F103" s="79">
        <f t="shared" si="16"/>
        <v>12827.915979093479</v>
      </c>
      <c r="G103" s="70">
        <f t="shared" si="17"/>
        <v>1461163.1419610453</v>
      </c>
      <c r="Q103" s="177">
        <f t="shared" si="18"/>
        <v>48549</v>
      </c>
      <c r="R103" s="178">
        <f t="shared" si="19"/>
        <v>87</v>
      </c>
      <c r="S103" s="179">
        <f t="shared" si="20"/>
        <v>0</v>
      </c>
      <c r="T103" s="180">
        <f t="shared" si="21"/>
        <v>0</v>
      </c>
      <c r="U103" s="180">
        <f t="shared" si="22"/>
        <v>0</v>
      </c>
      <c r="V103" s="180">
        <f t="shared" si="23"/>
        <v>0</v>
      </c>
      <c r="W103" s="179">
        <f t="shared" si="15"/>
        <v>0</v>
      </c>
    </row>
    <row r="104" spans="1:23" x14ac:dyDescent="0.25">
      <c r="A104" s="78">
        <f t="shared" si="24"/>
        <v>48549</v>
      </c>
      <c r="B104" s="72">
        <f t="shared" si="25"/>
        <v>87</v>
      </c>
      <c r="C104" s="70">
        <f t="shared" si="26"/>
        <v>1461163.1419610453</v>
      </c>
      <c r="D104" s="79">
        <f t="shared" si="27"/>
        <v>7062.288519478383</v>
      </c>
      <c r="E104" s="79">
        <f t="shared" si="28"/>
        <v>5765.6274596150961</v>
      </c>
      <c r="F104" s="79">
        <f t="shared" si="16"/>
        <v>12827.915979093479</v>
      </c>
      <c r="G104" s="70">
        <f t="shared" si="17"/>
        <v>1455397.5145014303</v>
      </c>
      <c r="Q104" s="177">
        <f t="shared" si="18"/>
        <v>48580</v>
      </c>
      <c r="R104" s="178">
        <f t="shared" si="19"/>
        <v>88</v>
      </c>
      <c r="S104" s="179">
        <f t="shared" si="20"/>
        <v>0</v>
      </c>
      <c r="T104" s="180">
        <f t="shared" si="21"/>
        <v>0</v>
      </c>
      <c r="U104" s="180">
        <f t="shared" si="22"/>
        <v>0</v>
      </c>
      <c r="V104" s="180">
        <f t="shared" si="23"/>
        <v>0</v>
      </c>
      <c r="W104" s="179">
        <f t="shared" si="15"/>
        <v>0</v>
      </c>
    </row>
    <row r="105" spans="1:23" x14ac:dyDescent="0.25">
      <c r="A105" s="78">
        <f t="shared" si="24"/>
        <v>48580</v>
      </c>
      <c r="B105" s="72">
        <f t="shared" si="25"/>
        <v>88</v>
      </c>
      <c r="C105" s="70">
        <f t="shared" si="26"/>
        <v>1455397.5145014303</v>
      </c>
      <c r="D105" s="79">
        <f t="shared" si="27"/>
        <v>7034.4213200902423</v>
      </c>
      <c r="E105" s="79">
        <f t="shared" si="28"/>
        <v>5793.4946590032359</v>
      </c>
      <c r="F105" s="79">
        <f t="shared" si="16"/>
        <v>12827.915979093479</v>
      </c>
      <c r="G105" s="70">
        <f t="shared" si="17"/>
        <v>1449604.019842427</v>
      </c>
      <c r="Q105" s="177">
        <f t="shared" si="18"/>
        <v>48611</v>
      </c>
      <c r="R105" s="178">
        <f t="shared" si="19"/>
        <v>89</v>
      </c>
      <c r="S105" s="179">
        <f t="shared" si="20"/>
        <v>0</v>
      </c>
      <c r="T105" s="180">
        <f t="shared" si="21"/>
        <v>0</v>
      </c>
      <c r="U105" s="180">
        <f t="shared" si="22"/>
        <v>0</v>
      </c>
      <c r="V105" s="180">
        <f t="shared" si="23"/>
        <v>0</v>
      </c>
      <c r="W105" s="179">
        <f t="shared" si="15"/>
        <v>0</v>
      </c>
    </row>
    <row r="106" spans="1:23" x14ac:dyDescent="0.25">
      <c r="A106" s="78">
        <f t="shared" si="24"/>
        <v>48611</v>
      </c>
      <c r="B106" s="72">
        <f t="shared" si="25"/>
        <v>89</v>
      </c>
      <c r="C106" s="70">
        <f t="shared" si="26"/>
        <v>1449604.019842427</v>
      </c>
      <c r="D106" s="79">
        <f t="shared" si="27"/>
        <v>7006.4194292383927</v>
      </c>
      <c r="E106" s="79">
        <f t="shared" si="28"/>
        <v>5821.4965498550855</v>
      </c>
      <c r="F106" s="79">
        <f t="shared" si="16"/>
        <v>12827.915979093479</v>
      </c>
      <c r="G106" s="70">
        <f t="shared" si="17"/>
        <v>1443782.523292572</v>
      </c>
      <c r="Q106" s="177">
        <f t="shared" si="18"/>
        <v>48639</v>
      </c>
      <c r="R106" s="178">
        <f t="shared" si="19"/>
        <v>90</v>
      </c>
      <c r="S106" s="179">
        <f t="shared" si="20"/>
        <v>0</v>
      </c>
      <c r="T106" s="180">
        <f t="shared" si="21"/>
        <v>0</v>
      </c>
      <c r="U106" s="180">
        <f t="shared" si="22"/>
        <v>0</v>
      </c>
      <c r="V106" s="180">
        <f t="shared" si="23"/>
        <v>0</v>
      </c>
      <c r="W106" s="179">
        <f t="shared" si="15"/>
        <v>0</v>
      </c>
    </row>
    <row r="107" spans="1:23" x14ac:dyDescent="0.25">
      <c r="A107" s="78">
        <f t="shared" si="24"/>
        <v>48639</v>
      </c>
      <c r="B107" s="72">
        <f t="shared" si="25"/>
        <v>90</v>
      </c>
      <c r="C107" s="70">
        <f t="shared" si="26"/>
        <v>1443782.523292572</v>
      </c>
      <c r="D107" s="79">
        <f t="shared" si="27"/>
        <v>6978.2821959140938</v>
      </c>
      <c r="E107" s="79">
        <f t="shared" si="28"/>
        <v>5849.6337831793853</v>
      </c>
      <c r="F107" s="79">
        <f t="shared" si="16"/>
        <v>12827.915979093479</v>
      </c>
      <c r="G107" s="70">
        <f t="shared" si="17"/>
        <v>1437932.8895093927</v>
      </c>
      <c r="Q107" s="177">
        <f t="shared" si="18"/>
        <v>48670</v>
      </c>
      <c r="R107" s="178">
        <f t="shared" si="19"/>
        <v>91</v>
      </c>
      <c r="S107" s="179">
        <f t="shared" si="20"/>
        <v>0</v>
      </c>
      <c r="T107" s="180">
        <f t="shared" si="21"/>
        <v>0</v>
      </c>
      <c r="U107" s="180">
        <f t="shared" si="22"/>
        <v>0</v>
      </c>
      <c r="V107" s="180">
        <f t="shared" si="23"/>
        <v>0</v>
      </c>
      <c r="W107" s="179">
        <f t="shared" si="15"/>
        <v>0</v>
      </c>
    </row>
    <row r="108" spans="1:23" x14ac:dyDescent="0.25">
      <c r="A108" s="78">
        <f t="shared" si="24"/>
        <v>48670</v>
      </c>
      <c r="B108" s="72">
        <f t="shared" si="25"/>
        <v>91</v>
      </c>
      <c r="C108" s="70">
        <f t="shared" si="26"/>
        <v>1437932.8895093927</v>
      </c>
      <c r="D108" s="79">
        <f t="shared" si="27"/>
        <v>6950.0089659620608</v>
      </c>
      <c r="E108" s="79">
        <f t="shared" si="28"/>
        <v>5877.9070131314193</v>
      </c>
      <c r="F108" s="79">
        <f t="shared" si="16"/>
        <v>12827.915979093479</v>
      </c>
      <c r="G108" s="70">
        <f t="shared" si="17"/>
        <v>1432054.9824962614</v>
      </c>
      <c r="Q108" s="177">
        <f t="shared" si="18"/>
        <v>48700</v>
      </c>
      <c r="R108" s="178">
        <f t="shared" si="19"/>
        <v>92</v>
      </c>
      <c r="S108" s="179">
        <f t="shared" si="20"/>
        <v>0</v>
      </c>
      <c r="T108" s="180">
        <f t="shared" si="21"/>
        <v>0</v>
      </c>
      <c r="U108" s="180">
        <f t="shared" si="22"/>
        <v>0</v>
      </c>
      <c r="V108" s="180">
        <f t="shared" si="23"/>
        <v>0</v>
      </c>
      <c r="W108" s="179">
        <f t="shared" si="15"/>
        <v>0</v>
      </c>
    </row>
    <row r="109" spans="1:23" x14ac:dyDescent="0.25">
      <c r="A109" s="78">
        <f t="shared" si="24"/>
        <v>48700</v>
      </c>
      <c r="B109" s="72">
        <f t="shared" si="25"/>
        <v>92</v>
      </c>
      <c r="C109" s="70">
        <f t="shared" si="26"/>
        <v>1432054.9824962614</v>
      </c>
      <c r="D109" s="79">
        <f t="shared" si="27"/>
        <v>6921.5990820652587</v>
      </c>
      <c r="E109" s="79">
        <f t="shared" si="28"/>
        <v>5906.3168970282195</v>
      </c>
      <c r="F109" s="79">
        <f t="shared" si="16"/>
        <v>12827.915979093479</v>
      </c>
      <c r="G109" s="70">
        <f t="shared" si="17"/>
        <v>1426148.6655992332</v>
      </c>
      <c r="Q109" s="177">
        <f t="shared" si="18"/>
        <v>48731</v>
      </c>
      <c r="R109" s="178">
        <f t="shared" si="19"/>
        <v>93</v>
      </c>
      <c r="S109" s="179">
        <f t="shared" si="20"/>
        <v>0</v>
      </c>
      <c r="T109" s="180">
        <f t="shared" si="21"/>
        <v>0</v>
      </c>
      <c r="U109" s="180">
        <f t="shared" si="22"/>
        <v>0</v>
      </c>
      <c r="V109" s="180">
        <f t="shared" si="23"/>
        <v>0</v>
      </c>
      <c r="W109" s="179">
        <f t="shared" si="15"/>
        <v>0</v>
      </c>
    </row>
    <row r="110" spans="1:23" x14ac:dyDescent="0.25">
      <c r="A110" s="78">
        <f t="shared" si="24"/>
        <v>48731</v>
      </c>
      <c r="B110" s="72">
        <f t="shared" si="25"/>
        <v>93</v>
      </c>
      <c r="C110" s="70">
        <f t="shared" si="26"/>
        <v>1426148.6655992332</v>
      </c>
      <c r="D110" s="79">
        <f t="shared" si="27"/>
        <v>6893.0518837296231</v>
      </c>
      <c r="E110" s="79">
        <f t="shared" si="28"/>
        <v>5934.8640953638569</v>
      </c>
      <c r="F110" s="79">
        <f t="shared" si="16"/>
        <v>12827.915979093479</v>
      </c>
      <c r="G110" s="70">
        <f t="shared" si="17"/>
        <v>1420213.8015038695</v>
      </c>
      <c r="Q110" s="177">
        <f t="shared" si="18"/>
        <v>48761</v>
      </c>
      <c r="R110" s="178">
        <f t="shared" si="19"/>
        <v>94</v>
      </c>
      <c r="S110" s="179">
        <f t="shared" si="20"/>
        <v>0</v>
      </c>
      <c r="T110" s="180">
        <f t="shared" si="21"/>
        <v>0</v>
      </c>
      <c r="U110" s="180">
        <f t="shared" si="22"/>
        <v>0</v>
      </c>
      <c r="V110" s="180">
        <f t="shared" si="23"/>
        <v>0</v>
      </c>
      <c r="W110" s="179">
        <f t="shared" si="15"/>
        <v>0</v>
      </c>
    </row>
    <row r="111" spans="1:23" x14ac:dyDescent="0.25">
      <c r="A111" s="78">
        <f t="shared" si="24"/>
        <v>48761</v>
      </c>
      <c r="B111" s="72">
        <f t="shared" si="25"/>
        <v>94</v>
      </c>
      <c r="C111" s="70">
        <f t="shared" si="26"/>
        <v>1420213.8015038695</v>
      </c>
      <c r="D111" s="79">
        <f t="shared" si="27"/>
        <v>6864.3667072686976</v>
      </c>
      <c r="E111" s="79">
        <f t="shared" si="28"/>
        <v>5963.5492718247815</v>
      </c>
      <c r="F111" s="79">
        <f t="shared" si="16"/>
        <v>12827.915979093479</v>
      </c>
      <c r="G111" s="70">
        <f t="shared" si="17"/>
        <v>1414250.2522320447</v>
      </c>
      <c r="Q111" s="177">
        <f t="shared" si="18"/>
        <v>48792</v>
      </c>
      <c r="R111" s="178">
        <f t="shared" si="19"/>
        <v>95</v>
      </c>
      <c r="S111" s="179">
        <f t="shared" si="20"/>
        <v>0</v>
      </c>
      <c r="T111" s="180">
        <f t="shared" si="21"/>
        <v>0</v>
      </c>
      <c r="U111" s="180">
        <f t="shared" si="22"/>
        <v>0</v>
      </c>
      <c r="V111" s="180">
        <f t="shared" si="23"/>
        <v>0</v>
      </c>
      <c r="W111" s="179">
        <f t="shared" si="15"/>
        <v>0</v>
      </c>
    </row>
    <row r="112" spans="1:23" x14ac:dyDescent="0.25">
      <c r="A112" s="78">
        <f t="shared" si="24"/>
        <v>48792</v>
      </c>
      <c r="B112" s="72">
        <f t="shared" si="25"/>
        <v>95</v>
      </c>
      <c r="C112" s="70">
        <f t="shared" si="26"/>
        <v>1414250.2522320447</v>
      </c>
      <c r="D112" s="79">
        <f t="shared" si="27"/>
        <v>6835.5428857882107</v>
      </c>
      <c r="E112" s="79">
        <f t="shared" si="28"/>
        <v>5992.3730933052684</v>
      </c>
      <c r="F112" s="79">
        <f t="shared" si="16"/>
        <v>12827.915979093479</v>
      </c>
      <c r="G112" s="70">
        <f t="shared" si="17"/>
        <v>1408257.8791387395</v>
      </c>
      <c r="Q112" s="177">
        <f t="shared" si="18"/>
        <v>48823</v>
      </c>
      <c r="R112" s="178">
        <f t="shared" si="19"/>
        <v>96</v>
      </c>
      <c r="S112" s="179">
        <f t="shared" si="20"/>
        <v>0</v>
      </c>
      <c r="T112" s="180">
        <f t="shared" si="21"/>
        <v>0</v>
      </c>
      <c r="U112" s="180">
        <f t="shared" si="22"/>
        <v>0</v>
      </c>
      <c r="V112" s="180">
        <f t="shared" si="23"/>
        <v>0</v>
      </c>
      <c r="W112" s="179">
        <f t="shared" si="15"/>
        <v>0</v>
      </c>
    </row>
    <row r="113" spans="1:23" x14ac:dyDescent="0.25">
      <c r="A113" s="78">
        <f t="shared" si="24"/>
        <v>48823</v>
      </c>
      <c r="B113" s="72">
        <f t="shared" si="25"/>
        <v>96</v>
      </c>
      <c r="C113" s="70">
        <f t="shared" si="26"/>
        <v>1408257.8791387395</v>
      </c>
      <c r="D113" s="79">
        <f t="shared" si="27"/>
        <v>6806.579749170568</v>
      </c>
      <c r="E113" s="79">
        <f t="shared" si="28"/>
        <v>6021.3362299229111</v>
      </c>
      <c r="F113" s="79">
        <f t="shared" si="16"/>
        <v>12827.915979093479</v>
      </c>
      <c r="G113" s="70">
        <f t="shared" si="17"/>
        <v>1402236.5429088166</v>
      </c>
      <c r="Q113" s="177">
        <f t="shared" si="18"/>
        <v>48853</v>
      </c>
      <c r="R113" s="178">
        <f t="shared" si="19"/>
        <v>97</v>
      </c>
      <c r="S113" s="179">
        <f t="shared" si="20"/>
        <v>0</v>
      </c>
      <c r="T113" s="180">
        <f t="shared" si="21"/>
        <v>0</v>
      </c>
      <c r="U113" s="180">
        <f t="shared" si="22"/>
        <v>0</v>
      </c>
      <c r="V113" s="180">
        <f t="shared" si="23"/>
        <v>0</v>
      </c>
      <c r="W113" s="179">
        <f t="shared" si="15"/>
        <v>0</v>
      </c>
    </row>
    <row r="114" spans="1:23" x14ac:dyDescent="0.25">
      <c r="A114" s="78">
        <f t="shared" si="24"/>
        <v>48853</v>
      </c>
      <c r="B114" s="72">
        <f t="shared" si="25"/>
        <v>97</v>
      </c>
      <c r="C114" s="70">
        <f t="shared" si="26"/>
        <v>1402236.5429088166</v>
      </c>
      <c r="D114" s="79">
        <f t="shared" si="27"/>
        <v>6777.4766240592735</v>
      </c>
      <c r="E114" s="79">
        <f t="shared" si="28"/>
        <v>6050.4393550342047</v>
      </c>
      <c r="F114" s="79">
        <f t="shared" si="16"/>
        <v>12827.915979093479</v>
      </c>
      <c r="G114" s="70">
        <f t="shared" si="17"/>
        <v>1396186.1035537825</v>
      </c>
      <c r="Q114" s="177">
        <f t="shared" si="18"/>
        <v>48884</v>
      </c>
      <c r="R114" s="178">
        <f t="shared" si="19"/>
        <v>98</v>
      </c>
      <c r="S114" s="179">
        <f t="shared" si="20"/>
        <v>0</v>
      </c>
      <c r="T114" s="180">
        <f t="shared" si="21"/>
        <v>0</v>
      </c>
      <c r="U114" s="180">
        <f t="shared" si="22"/>
        <v>0</v>
      </c>
      <c r="V114" s="180">
        <f t="shared" si="23"/>
        <v>0</v>
      </c>
      <c r="W114" s="179">
        <f t="shared" si="15"/>
        <v>0</v>
      </c>
    </row>
    <row r="115" spans="1:23" x14ac:dyDescent="0.25">
      <c r="A115" s="78">
        <f t="shared" si="24"/>
        <v>48884</v>
      </c>
      <c r="B115" s="72">
        <f t="shared" si="25"/>
        <v>98</v>
      </c>
      <c r="C115" s="70">
        <f t="shared" si="26"/>
        <v>1396186.1035537825</v>
      </c>
      <c r="D115" s="79">
        <f t="shared" si="27"/>
        <v>6748.2328338432753</v>
      </c>
      <c r="E115" s="79">
        <f t="shared" si="28"/>
        <v>6079.6831452502038</v>
      </c>
      <c r="F115" s="79">
        <f t="shared" si="16"/>
        <v>12827.915979093479</v>
      </c>
      <c r="G115" s="70">
        <f t="shared" si="17"/>
        <v>1390106.4204085323</v>
      </c>
      <c r="Q115" s="177">
        <f t="shared" si="18"/>
        <v>48914</v>
      </c>
      <c r="R115" s="178">
        <f t="shared" si="19"/>
        <v>99</v>
      </c>
      <c r="S115" s="179">
        <f t="shared" si="20"/>
        <v>0</v>
      </c>
      <c r="T115" s="180">
        <f t="shared" si="21"/>
        <v>0</v>
      </c>
      <c r="U115" s="180">
        <f t="shared" si="22"/>
        <v>0</v>
      </c>
      <c r="V115" s="180">
        <f t="shared" si="23"/>
        <v>0</v>
      </c>
      <c r="W115" s="179">
        <f t="shared" si="15"/>
        <v>0</v>
      </c>
    </row>
    <row r="116" spans="1:23" x14ac:dyDescent="0.25">
      <c r="A116" s="78">
        <f t="shared" si="24"/>
        <v>48914</v>
      </c>
      <c r="B116" s="72">
        <f t="shared" si="25"/>
        <v>99</v>
      </c>
      <c r="C116" s="70">
        <f t="shared" si="26"/>
        <v>1390106.4204085323</v>
      </c>
      <c r="D116" s="79">
        <f t="shared" si="27"/>
        <v>6718.8476986412325</v>
      </c>
      <c r="E116" s="79">
        <f t="shared" si="28"/>
        <v>6109.0682804522457</v>
      </c>
      <c r="F116" s="79">
        <f t="shared" si="16"/>
        <v>12827.915979093479</v>
      </c>
      <c r="G116" s="70">
        <f t="shared" si="17"/>
        <v>1383997.3521280801</v>
      </c>
      <c r="Q116" s="177">
        <f t="shared" si="18"/>
        <v>48945</v>
      </c>
      <c r="R116" s="178">
        <f t="shared" si="19"/>
        <v>100</v>
      </c>
      <c r="S116" s="179">
        <f t="shared" si="20"/>
        <v>0</v>
      </c>
      <c r="T116" s="180">
        <f t="shared" si="21"/>
        <v>0</v>
      </c>
      <c r="U116" s="180">
        <f t="shared" si="22"/>
        <v>0</v>
      </c>
      <c r="V116" s="180">
        <f t="shared" si="23"/>
        <v>0</v>
      </c>
      <c r="W116" s="179">
        <f t="shared" si="15"/>
        <v>0</v>
      </c>
    </row>
    <row r="117" spans="1:23" x14ac:dyDescent="0.25">
      <c r="A117" s="78">
        <f t="shared" si="24"/>
        <v>48945</v>
      </c>
      <c r="B117" s="72">
        <f t="shared" si="25"/>
        <v>100</v>
      </c>
      <c r="C117" s="70">
        <f t="shared" si="26"/>
        <v>1383997.3521280801</v>
      </c>
      <c r="D117" s="79">
        <f t="shared" si="27"/>
        <v>6689.320535285714</v>
      </c>
      <c r="E117" s="79">
        <f t="shared" si="28"/>
        <v>6138.5954438077652</v>
      </c>
      <c r="F117" s="79">
        <f t="shared" si="16"/>
        <v>12827.915979093479</v>
      </c>
      <c r="G117" s="70">
        <f t="shared" si="17"/>
        <v>1377858.7566842723</v>
      </c>
      <c r="Q117" s="177">
        <f t="shared" si="18"/>
        <v>48976</v>
      </c>
      <c r="R117" s="178">
        <f t="shared" si="19"/>
        <v>101</v>
      </c>
      <c r="S117" s="179">
        <f t="shared" si="20"/>
        <v>0</v>
      </c>
      <c r="T117" s="180">
        <f t="shared" si="21"/>
        <v>0</v>
      </c>
      <c r="U117" s="180">
        <f t="shared" si="22"/>
        <v>0</v>
      </c>
      <c r="V117" s="180">
        <f t="shared" si="23"/>
        <v>0</v>
      </c>
      <c r="W117" s="179">
        <f t="shared" si="15"/>
        <v>0</v>
      </c>
    </row>
    <row r="118" spans="1:23" x14ac:dyDescent="0.25">
      <c r="A118" s="78">
        <f t="shared" si="24"/>
        <v>48976</v>
      </c>
      <c r="B118" s="72">
        <f t="shared" si="25"/>
        <v>101</v>
      </c>
      <c r="C118" s="70">
        <f t="shared" si="26"/>
        <v>1377858.7566842723</v>
      </c>
      <c r="D118" s="79">
        <f t="shared" si="27"/>
        <v>6659.6506573073084</v>
      </c>
      <c r="E118" s="79">
        <f t="shared" si="28"/>
        <v>6168.2653217861698</v>
      </c>
      <c r="F118" s="79">
        <f t="shared" si="16"/>
        <v>12827.915979093479</v>
      </c>
      <c r="G118" s="70">
        <f t="shared" si="17"/>
        <v>1371690.491362486</v>
      </c>
      <c r="Q118" s="177">
        <f t="shared" si="18"/>
        <v>49004</v>
      </c>
      <c r="R118" s="178">
        <f t="shared" si="19"/>
        <v>102</v>
      </c>
      <c r="S118" s="179">
        <f t="shared" si="20"/>
        <v>0</v>
      </c>
      <c r="T118" s="180">
        <f t="shared" si="21"/>
        <v>0</v>
      </c>
      <c r="U118" s="180">
        <f t="shared" si="22"/>
        <v>0</v>
      </c>
      <c r="V118" s="180">
        <f t="shared" si="23"/>
        <v>0</v>
      </c>
      <c r="W118" s="179">
        <f t="shared" si="15"/>
        <v>0</v>
      </c>
    </row>
    <row r="119" spans="1:23" x14ac:dyDescent="0.25">
      <c r="A119" s="78">
        <f t="shared" si="24"/>
        <v>49004</v>
      </c>
      <c r="B119" s="72">
        <f t="shared" si="25"/>
        <v>102</v>
      </c>
      <c r="C119" s="70">
        <f t="shared" si="26"/>
        <v>1371690.491362486</v>
      </c>
      <c r="D119" s="79">
        <f t="shared" si="27"/>
        <v>6629.8373749186758</v>
      </c>
      <c r="E119" s="79">
        <f t="shared" si="28"/>
        <v>6198.0786041748024</v>
      </c>
      <c r="F119" s="79">
        <f t="shared" si="16"/>
        <v>12827.915979093479</v>
      </c>
      <c r="G119" s="70">
        <f t="shared" si="17"/>
        <v>1365492.4127583113</v>
      </c>
      <c r="Q119" s="177">
        <f t="shared" si="18"/>
        <v>49035</v>
      </c>
      <c r="R119" s="178">
        <f t="shared" si="19"/>
        <v>103</v>
      </c>
      <c r="S119" s="179">
        <f t="shared" si="20"/>
        <v>0</v>
      </c>
      <c r="T119" s="180">
        <f t="shared" si="21"/>
        <v>0</v>
      </c>
      <c r="U119" s="180">
        <f t="shared" si="22"/>
        <v>0</v>
      </c>
      <c r="V119" s="180">
        <f t="shared" si="23"/>
        <v>0</v>
      </c>
      <c r="W119" s="179">
        <f t="shared" si="15"/>
        <v>0</v>
      </c>
    </row>
    <row r="120" spans="1:23" x14ac:dyDescent="0.25">
      <c r="A120" s="78">
        <f t="shared" si="24"/>
        <v>49035</v>
      </c>
      <c r="B120" s="72">
        <f t="shared" si="25"/>
        <v>103</v>
      </c>
      <c r="C120" s="70">
        <f t="shared" si="26"/>
        <v>1365492.4127583113</v>
      </c>
      <c r="D120" s="79">
        <f t="shared" si="27"/>
        <v>6599.8799949984968</v>
      </c>
      <c r="E120" s="79">
        <f t="shared" si="28"/>
        <v>6228.0359840949823</v>
      </c>
      <c r="F120" s="79">
        <f t="shared" si="16"/>
        <v>12827.915979093479</v>
      </c>
      <c r="G120" s="70">
        <f t="shared" si="17"/>
        <v>1359264.3767742163</v>
      </c>
      <c r="Q120" s="177">
        <f t="shared" si="18"/>
        <v>49065</v>
      </c>
      <c r="R120" s="178">
        <f t="shared" si="19"/>
        <v>104</v>
      </c>
      <c r="S120" s="179">
        <f t="shared" si="20"/>
        <v>0</v>
      </c>
      <c r="T120" s="180">
        <f t="shared" si="21"/>
        <v>0</v>
      </c>
      <c r="U120" s="180">
        <f t="shared" si="22"/>
        <v>0</v>
      </c>
      <c r="V120" s="180">
        <f t="shared" si="23"/>
        <v>0</v>
      </c>
      <c r="W120" s="179">
        <f t="shared" si="15"/>
        <v>0</v>
      </c>
    </row>
    <row r="121" spans="1:23" x14ac:dyDescent="0.25">
      <c r="A121" s="78">
        <f t="shared" si="24"/>
        <v>49065</v>
      </c>
      <c r="B121" s="72">
        <f t="shared" si="25"/>
        <v>104</v>
      </c>
      <c r="C121" s="70">
        <f t="shared" si="26"/>
        <v>1359264.3767742163</v>
      </c>
      <c r="D121" s="79">
        <f t="shared" si="27"/>
        <v>6569.7778210753731</v>
      </c>
      <c r="E121" s="79">
        <f t="shared" si="28"/>
        <v>6258.1381580181069</v>
      </c>
      <c r="F121" s="79">
        <f t="shared" si="16"/>
        <v>12827.915979093479</v>
      </c>
      <c r="G121" s="70">
        <f t="shared" si="17"/>
        <v>1353006.2386161983</v>
      </c>
      <c r="Q121" s="177">
        <f t="shared" si="18"/>
        <v>49096</v>
      </c>
      <c r="R121" s="178">
        <f t="shared" si="19"/>
        <v>105</v>
      </c>
      <c r="S121" s="179">
        <f t="shared" si="20"/>
        <v>0</v>
      </c>
      <c r="T121" s="180">
        <f t="shared" si="21"/>
        <v>0</v>
      </c>
      <c r="U121" s="180">
        <f t="shared" si="22"/>
        <v>0</v>
      </c>
      <c r="V121" s="180">
        <f t="shared" si="23"/>
        <v>0</v>
      </c>
      <c r="W121" s="179">
        <f t="shared" si="15"/>
        <v>0</v>
      </c>
    </row>
    <row r="122" spans="1:23" x14ac:dyDescent="0.25">
      <c r="A122" s="78">
        <f t="shared" si="24"/>
        <v>49096</v>
      </c>
      <c r="B122" s="72">
        <f t="shared" si="25"/>
        <v>105</v>
      </c>
      <c r="C122" s="70">
        <f t="shared" si="26"/>
        <v>1353006.2386161983</v>
      </c>
      <c r="D122" s="79">
        <f t="shared" si="27"/>
        <v>6539.530153311619</v>
      </c>
      <c r="E122" s="79">
        <f t="shared" si="28"/>
        <v>6288.3858257818601</v>
      </c>
      <c r="F122" s="79">
        <f t="shared" si="16"/>
        <v>12827.915979093479</v>
      </c>
      <c r="G122" s="70">
        <f t="shared" si="17"/>
        <v>1346717.8527904165</v>
      </c>
      <c r="Q122" s="177">
        <f t="shared" si="18"/>
        <v>49126</v>
      </c>
      <c r="R122" s="178">
        <f t="shared" si="19"/>
        <v>106</v>
      </c>
      <c r="S122" s="179">
        <f t="shared" si="20"/>
        <v>0</v>
      </c>
      <c r="T122" s="180">
        <f t="shared" si="21"/>
        <v>0</v>
      </c>
      <c r="U122" s="180">
        <f t="shared" si="22"/>
        <v>0</v>
      </c>
      <c r="V122" s="180">
        <f t="shared" si="23"/>
        <v>0</v>
      </c>
      <c r="W122" s="179">
        <f t="shared" si="15"/>
        <v>0</v>
      </c>
    </row>
    <row r="123" spans="1:23" x14ac:dyDescent="0.25">
      <c r="A123" s="78">
        <f t="shared" si="24"/>
        <v>49126</v>
      </c>
      <c r="B123" s="72">
        <f t="shared" si="25"/>
        <v>106</v>
      </c>
      <c r="C123" s="70">
        <f t="shared" si="26"/>
        <v>1346717.8527904165</v>
      </c>
      <c r="D123" s="79">
        <f t="shared" si="27"/>
        <v>6509.1362884870068</v>
      </c>
      <c r="E123" s="79">
        <f t="shared" si="28"/>
        <v>6318.7796906064732</v>
      </c>
      <c r="F123" s="79">
        <f t="shared" si="16"/>
        <v>12827.915979093479</v>
      </c>
      <c r="G123" s="70">
        <f t="shared" si="17"/>
        <v>1340399.0730998099</v>
      </c>
      <c r="Q123" s="177">
        <f t="shared" si="18"/>
        <v>49157</v>
      </c>
      <c r="R123" s="178">
        <f t="shared" si="19"/>
        <v>107</v>
      </c>
      <c r="S123" s="179">
        <f t="shared" si="20"/>
        <v>0</v>
      </c>
      <c r="T123" s="180">
        <f t="shared" si="21"/>
        <v>0</v>
      </c>
      <c r="U123" s="180">
        <f t="shared" si="22"/>
        <v>0</v>
      </c>
      <c r="V123" s="180">
        <f t="shared" si="23"/>
        <v>0</v>
      </c>
      <c r="W123" s="179">
        <f t="shared" si="15"/>
        <v>0</v>
      </c>
    </row>
    <row r="124" spans="1:23" x14ac:dyDescent="0.25">
      <c r="A124" s="78">
        <f t="shared" si="24"/>
        <v>49157</v>
      </c>
      <c r="B124" s="72">
        <f t="shared" si="25"/>
        <v>107</v>
      </c>
      <c r="C124" s="70">
        <f t="shared" si="26"/>
        <v>1340399.0730998099</v>
      </c>
      <c r="D124" s="79">
        <f t="shared" si="27"/>
        <v>6478.5955199824075</v>
      </c>
      <c r="E124" s="79">
        <f t="shared" si="28"/>
        <v>6349.3204591110707</v>
      </c>
      <c r="F124" s="79">
        <f t="shared" si="16"/>
        <v>12827.915979093479</v>
      </c>
      <c r="G124" s="70">
        <f t="shared" si="17"/>
        <v>1334049.7526406988</v>
      </c>
      <c r="Q124" s="177">
        <f t="shared" si="18"/>
        <v>49188</v>
      </c>
      <c r="R124" s="178">
        <f t="shared" si="19"/>
        <v>108</v>
      </c>
      <c r="S124" s="179">
        <f t="shared" si="20"/>
        <v>0</v>
      </c>
      <c r="T124" s="180">
        <f t="shared" si="21"/>
        <v>0</v>
      </c>
      <c r="U124" s="180">
        <f t="shared" si="22"/>
        <v>0</v>
      </c>
      <c r="V124" s="180">
        <f t="shared" si="23"/>
        <v>0</v>
      </c>
      <c r="W124" s="179">
        <f t="shared" si="15"/>
        <v>0</v>
      </c>
    </row>
    <row r="125" spans="1:23" x14ac:dyDescent="0.25">
      <c r="A125" s="78">
        <f t="shared" si="24"/>
        <v>49188</v>
      </c>
      <c r="B125" s="72">
        <f t="shared" si="25"/>
        <v>108</v>
      </c>
      <c r="C125" s="70">
        <f t="shared" si="26"/>
        <v>1334049.7526406988</v>
      </c>
      <c r="D125" s="79">
        <f t="shared" si="27"/>
        <v>6447.90713776337</v>
      </c>
      <c r="E125" s="79">
        <f t="shared" si="28"/>
        <v>6380.0088413301091</v>
      </c>
      <c r="F125" s="79">
        <f t="shared" si="16"/>
        <v>12827.915979093479</v>
      </c>
      <c r="G125" s="70">
        <f t="shared" si="17"/>
        <v>1327669.7437993686</v>
      </c>
      <c r="Q125" s="177">
        <f t="shared" si="18"/>
        <v>49218</v>
      </c>
      <c r="R125" s="178">
        <f t="shared" si="19"/>
        <v>109</v>
      </c>
      <c r="S125" s="179">
        <f t="shared" si="20"/>
        <v>0</v>
      </c>
      <c r="T125" s="180">
        <f t="shared" si="21"/>
        <v>0</v>
      </c>
      <c r="U125" s="180">
        <f t="shared" si="22"/>
        <v>0</v>
      </c>
      <c r="V125" s="180">
        <f t="shared" si="23"/>
        <v>0</v>
      </c>
      <c r="W125" s="179">
        <f t="shared" si="15"/>
        <v>0</v>
      </c>
    </row>
    <row r="126" spans="1:23" x14ac:dyDescent="0.25">
      <c r="A126" s="78">
        <f t="shared" si="24"/>
        <v>49218</v>
      </c>
      <c r="B126" s="72">
        <f t="shared" si="25"/>
        <v>109</v>
      </c>
      <c r="C126" s="70">
        <f t="shared" si="26"/>
        <v>1327669.7437993686</v>
      </c>
      <c r="D126" s="79">
        <f t="shared" si="27"/>
        <v>6417.0704283636087</v>
      </c>
      <c r="E126" s="79">
        <f t="shared" si="28"/>
        <v>6410.8455507298704</v>
      </c>
      <c r="F126" s="79">
        <f t="shared" si="16"/>
        <v>12827.915979093479</v>
      </c>
      <c r="G126" s="70">
        <f t="shared" si="17"/>
        <v>1321258.8982486387</v>
      </c>
      <c r="Q126" s="177">
        <f t="shared" si="18"/>
        <v>49249</v>
      </c>
      <c r="R126" s="178">
        <f t="shared" si="19"/>
        <v>110</v>
      </c>
      <c r="S126" s="179">
        <f t="shared" si="20"/>
        <v>0</v>
      </c>
      <c r="T126" s="180">
        <f t="shared" si="21"/>
        <v>0</v>
      </c>
      <c r="U126" s="180">
        <f t="shared" si="22"/>
        <v>0</v>
      </c>
      <c r="V126" s="180">
        <f t="shared" si="23"/>
        <v>0</v>
      </c>
      <c r="W126" s="179">
        <f t="shared" si="15"/>
        <v>0</v>
      </c>
    </row>
    <row r="127" spans="1:23" x14ac:dyDescent="0.25">
      <c r="A127" s="78">
        <f t="shared" si="24"/>
        <v>49249</v>
      </c>
      <c r="B127" s="72">
        <f t="shared" si="25"/>
        <v>110</v>
      </c>
      <c r="C127" s="70">
        <f t="shared" si="26"/>
        <v>1321258.8982486387</v>
      </c>
      <c r="D127" s="79">
        <f t="shared" si="27"/>
        <v>6386.0846748684144</v>
      </c>
      <c r="E127" s="79">
        <f t="shared" si="28"/>
        <v>6441.8313042250638</v>
      </c>
      <c r="F127" s="79">
        <f t="shared" si="16"/>
        <v>12827.915979093479</v>
      </c>
      <c r="G127" s="70">
        <f t="shared" si="17"/>
        <v>1314817.0669444136</v>
      </c>
      <c r="Q127" s="177">
        <f t="shared" si="18"/>
        <v>49279</v>
      </c>
      <c r="R127" s="178">
        <f t="shared" si="19"/>
        <v>111</v>
      </c>
      <c r="S127" s="179">
        <f t="shared" si="20"/>
        <v>0</v>
      </c>
      <c r="T127" s="180">
        <f t="shared" si="21"/>
        <v>0</v>
      </c>
      <c r="U127" s="180">
        <f t="shared" si="22"/>
        <v>0</v>
      </c>
      <c r="V127" s="180">
        <f t="shared" si="23"/>
        <v>0</v>
      </c>
      <c r="W127" s="179">
        <f t="shared" si="15"/>
        <v>0</v>
      </c>
    </row>
    <row r="128" spans="1:23" x14ac:dyDescent="0.25">
      <c r="A128" s="78">
        <f t="shared" si="24"/>
        <v>49279</v>
      </c>
      <c r="B128" s="72">
        <f t="shared" si="25"/>
        <v>111</v>
      </c>
      <c r="C128" s="70">
        <f t="shared" si="26"/>
        <v>1314817.0669444136</v>
      </c>
      <c r="D128" s="79">
        <f t="shared" si="27"/>
        <v>6354.9491568979947</v>
      </c>
      <c r="E128" s="79">
        <f t="shared" si="28"/>
        <v>6472.9668221954853</v>
      </c>
      <c r="F128" s="79">
        <f t="shared" si="16"/>
        <v>12827.915979093479</v>
      </c>
      <c r="G128" s="70">
        <f t="shared" si="17"/>
        <v>1308344.100122218</v>
      </c>
      <c r="Q128" s="177">
        <f t="shared" si="18"/>
        <v>49310</v>
      </c>
      <c r="R128" s="178">
        <f t="shared" si="19"/>
        <v>112</v>
      </c>
      <c r="S128" s="179">
        <f t="shared" si="20"/>
        <v>0</v>
      </c>
      <c r="T128" s="180">
        <f t="shared" si="21"/>
        <v>0</v>
      </c>
      <c r="U128" s="180">
        <f t="shared" si="22"/>
        <v>0</v>
      </c>
      <c r="V128" s="180">
        <f t="shared" si="23"/>
        <v>0</v>
      </c>
      <c r="W128" s="179">
        <f t="shared" si="15"/>
        <v>0</v>
      </c>
    </row>
    <row r="129" spans="1:23" x14ac:dyDescent="0.25">
      <c r="A129" s="78">
        <f t="shared" si="24"/>
        <v>49310</v>
      </c>
      <c r="B129" s="72">
        <f t="shared" si="25"/>
        <v>112</v>
      </c>
      <c r="C129" s="70">
        <f t="shared" si="26"/>
        <v>1308344.100122218</v>
      </c>
      <c r="D129" s="79">
        <f t="shared" si="27"/>
        <v>6323.6631505907153</v>
      </c>
      <c r="E129" s="79">
        <f t="shared" si="28"/>
        <v>6504.2528285027638</v>
      </c>
      <c r="F129" s="79">
        <f t="shared" si="16"/>
        <v>12827.915979093479</v>
      </c>
      <c r="G129" s="70">
        <f t="shared" si="17"/>
        <v>1301839.8472937152</v>
      </c>
      <c r="Q129" s="177">
        <f t="shared" si="18"/>
        <v>49341</v>
      </c>
      <c r="R129" s="178">
        <f t="shared" si="19"/>
        <v>113</v>
      </c>
      <c r="S129" s="179">
        <f t="shared" si="20"/>
        <v>0</v>
      </c>
      <c r="T129" s="180">
        <f t="shared" si="21"/>
        <v>0</v>
      </c>
      <c r="U129" s="180">
        <f t="shared" si="22"/>
        <v>0</v>
      </c>
      <c r="V129" s="180">
        <f t="shared" si="23"/>
        <v>0</v>
      </c>
      <c r="W129" s="179">
        <f t="shared" si="15"/>
        <v>0</v>
      </c>
    </row>
    <row r="130" spans="1:23" x14ac:dyDescent="0.25">
      <c r="A130" s="78">
        <f t="shared" si="24"/>
        <v>49341</v>
      </c>
      <c r="B130" s="72">
        <f t="shared" si="25"/>
        <v>113</v>
      </c>
      <c r="C130" s="70">
        <f t="shared" si="26"/>
        <v>1301839.8472937152</v>
      </c>
      <c r="D130" s="79">
        <f t="shared" si="27"/>
        <v>6292.2259285862847</v>
      </c>
      <c r="E130" s="79">
        <f t="shared" si="28"/>
        <v>6535.6900505071935</v>
      </c>
      <c r="F130" s="79">
        <f t="shared" si="16"/>
        <v>12827.915979093479</v>
      </c>
      <c r="G130" s="70">
        <f t="shared" si="17"/>
        <v>1295304.157243208</v>
      </c>
      <c r="Q130" s="177">
        <f t="shared" si="18"/>
        <v>49369</v>
      </c>
      <c r="R130" s="178">
        <f t="shared" si="19"/>
        <v>114</v>
      </c>
      <c r="S130" s="179">
        <f t="shared" si="20"/>
        <v>0</v>
      </c>
      <c r="T130" s="180">
        <f t="shared" si="21"/>
        <v>0</v>
      </c>
      <c r="U130" s="180">
        <f t="shared" si="22"/>
        <v>0</v>
      </c>
      <c r="V130" s="180">
        <f t="shared" si="23"/>
        <v>0</v>
      </c>
      <c r="W130" s="179">
        <f t="shared" si="15"/>
        <v>0</v>
      </c>
    </row>
    <row r="131" spans="1:23" x14ac:dyDescent="0.25">
      <c r="A131" s="78">
        <f t="shared" si="24"/>
        <v>49369</v>
      </c>
      <c r="B131" s="72">
        <f t="shared" si="25"/>
        <v>114</v>
      </c>
      <c r="C131" s="70">
        <f t="shared" si="26"/>
        <v>1295304.157243208</v>
      </c>
      <c r="D131" s="79">
        <f t="shared" si="27"/>
        <v>6260.6367600088333</v>
      </c>
      <c r="E131" s="79">
        <f t="shared" si="28"/>
        <v>6567.2792190846458</v>
      </c>
      <c r="F131" s="79">
        <f t="shared" si="16"/>
        <v>12827.915979093479</v>
      </c>
      <c r="G131" s="70">
        <f t="shared" si="17"/>
        <v>1288736.8780241234</v>
      </c>
      <c r="Q131" s="177">
        <f t="shared" si="18"/>
        <v>49400</v>
      </c>
      <c r="R131" s="178">
        <f t="shared" si="19"/>
        <v>115</v>
      </c>
      <c r="S131" s="179">
        <f t="shared" si="20"/>
        <v>0</v>
      </c>
      <c r="T131" s="180">
        <f t="shared" si="21"/>
        <v>0</v>
      </c>
      <c r="U131" s="180">
        <f t="shared" si="22"/>
        <v>0</v>
      </c>
      <c r="V131" s="180">
        <f t="shared" si="23"/>
        <v>0</v>
      </c>
      <c r="W131" s="179">
        <f t="shared" si="15"/>
        <v>0</v>
      </c>
    </row>
    <row r="132" spans="1:23" x14ac:dyDescent="0.25">
      <c r="A132" s="78">
        <f t="shared" si="24"/>
        <v>49400</v>
      </c>
      <c r="B132" s="72">
        <f t="shared" si="25"/>
        <v>115</v>
      </c>
      <c r="C132" s="70">
        <f t="shared" si="26"/>
        <v>1288736.8780241234</v>
      </c>
      <c r="D132" s="79">
        <f t="shared" si="27"/>
        <v>6228.8949104499243</v>
      </c>
      <c r="E132" s="79">
        <f t="shared" si="28"/>
        <v>6599.0210686435548</v>
      </c>
      <c r="F132" s="79">
        <f t="shared" si="16"/>
        <v>12827.915979093479</v>
      </c>
      <c r="G132" s="70">
        <f t="shared" si="17"/>
        <v>1282137.8569554798</v>
      </c>
      <c r="Q132" s="177">
        <f t="shared" si="18"/>
        <v>49430</v>
      </c>
      <c r="R132" s="178">
        <f t="shared" si="19"/>
        <v>116</v>
      </c>
      <c r="S132" s="179">
        <f t="shared" si="20"/>
        <v>0</v>
      </c>
      <c r="T132" s="180">
        <f t="shared" si="21"/>
        <v>0</v>
      </c>
      <c r="U132" s="180">
        <f t="shared" si="22"/>
        <v>0</v>
      </c>
      <c r="V132" s="180">
        <f t="shared" si="23"/>
        <v>0</v>
      </c>
      <c r="W132" s="179">
        <f t="shared" si="15"/>
        <v>0</v>
      </c>
    </row>
    <row r="133" spans="1:23" x14ac:dyDescent="0.25">
      <c r="A133" s="78">
        <f t="shared" si="24"/>
        <v>49430</v>
      </c>
      <c r="B133" s="72">
        <f t="shared" si="25"/>
        <v>116</v>
      </c>
      <c r="C133" s="70">
        <f t="shared" si="26"/>
        <v>1282137.8569554798</v>
      </c>
      <c r="D133" s="79">
        <f t="shared" si="27"/>
        <v>6196.999641951481</v>
      </c>
      <c r="E133" s="79">
        <f t="shared" si="28"/>
        <v>6630.9163371419982</v>
      </c>
      <c r="F133" s="79">
        <f t="shared" si="16"/>
        <v>12827.915979093479</v>
      </c>
      <c r="G133" s="70">
        <f t="shared" si="17"/>
        <v>1275506.9406183378</v>
      </c>
      <c r="Q133" s="177">
        <f t="shared" si="18"/>
        <v>49461</v>
      </c>
      <c r="R133" s="178">
        <f t="shared" si="19"/>
        <v>117</v>
      </c>
      <c r="S133" s="179">
        <f t="shared" si="20"/>
        <v>0</v>
      </c>
      <c r="T133" s="180">
        <f t="shared" si="21"/>
        <v>0</v>
      </c>
      <c r="U133" s="180">
        <f t="shared" si="22"/>
        <v>0</v>
      </c>
      <c r="V133" s="180">
        <f t="shared" si="23"/>
        <v>0</v>
      </c>
      <c r="W133" s="179">
        <f t="shared" si="15"/>
        <v>0</v>
      </c>
    </row>
    <row r="134" spans="1:23" x14ac:dyDescent="0.25">
      <c r="A134" s="78">
        <f t="shared" si="24"/>
        <v>49461</v>
      </c>
      <c r="B134" s="72">
        <f t="shared" si="25"/>
        <v>117</v>
      </c>
      <c r="C134" s="70">
        <f t="shared" si="26"/>
        <v>1275506.9406183378</v>
      </c>
      <c r="D134" s="79">
        <f t="shared" si="27"/>
        <v>6164.9502129886278</v>
      </c>
      <c r="E134" s="79">
        <f t="shared" si="28"/>
        <v>6662.9657661048514</v>
      </c>
      <c r="F134" s="79">
        <f t="shared" si="16"/>
        <v>12827.915979093479</v>
      </c>
      <c r="G134" s="70">
        <f t="shared" si="17"/>
        <v>1268843.974852233</v>
      </c>
      <c r="Q134" s="177">
        <f t="shared" si="18"/>
        <v>49491</v>
      </c>
      <c r="R134" s="178">
        <f t="shared" si="19"/>
        <v>118</v>
      </c>
      <c r="S134" s="179">
        <f t="shared" si="20"/>
        <v>0</v>
      </c>
      <c r="T134" s="180">
        <f t="shared" si="21"/>
        <v>0</v>
      </c>
      <c r="U134" s="180">
        <f t="shared" si="22"/>
        <v>0</v>
      </c>
      <c r="V134" s="180">
        <f t="shared" si="23"/>
        <v>0</v>
      </c>
      <c r="W134" s="179">
        <f t="shared" si="15"/>
        <v>0</v>
      </c>
    </row>
    <row r="135" spans="1:23" x14ac:dyDescent="0.25">
      <c r="A135" s="78">
        <f t="shared" si="24"/>
        <v>49491</v>
      </c>
      <c r="B135" s="72">
        <f t="shared" si="25"/>
        <v>118</v>
      </c>
      <c r="C135" s="70">
        <f t="shared" si="26"/>
        <v>1268843.974852233</v>
      </c>
      <c r="D135" s="79">
        <f t="shared" si="27"/>
        <v>6132.7458784524542</v>
      </c>
      <c r="E135" s="79">
        <f t="shared" si="28"/>
        <v>6695.1701006410249</v>
      </c>
      <c r="F135" s="79">
        <f t="shared" si="16"/>
        <v>12827.915979093479</v>
      </c>
      <c r="G135" s="70">
        <f t="shared" si="17"/>
        <v>1262148.804751592</v>
      </c>
      <c r="Q135" s="177">
        <f t="shared" si="18"/>
        <v>49522</v>
      </c>
      <c r="R135" s="178">
        <f t="shared" si="19"/>
        <v>119</v>
      </c>
      <c r="S135" s="179">
        <f t="shared" si="20"/>
        <v>0</v>
      </c>
      <c r="T135" s="180">
        <f t="shared" si="21"/>
        <v>0</v>
      </c>
      <c r="U135" s="180">
        <f t="shared" si="22"/>
        <v>0</v>
      </c>
      <c r="V135" s="180">
        <f t="shared" si="23"/>
        <v>0</v>
      </c>
      <c r="W135" s="179">
        <f t="shared" si="15"/>
        <v>0</v>
      </c>
    </row>
    <row r="136" spans="1:23" x14ac:dyDescent="0.25">
      <c r="A136" s="78">
        <f t="shared" si="24"/>
        <v>49522</v>
      </c>
      <c r="B136" s="72">
        <f t="shared" si="25"/>
        <v>119</v>
      </c>
      <c r="C136" s="70">
        <f t="shared" si="26"/>
        <v>1262148.804751592</v>
      </c>
      <c r="D136" s="79">
        <f t="shared" si="27"/>
        <v>6100.3858896326892</v>
      </c>
      <c r="E136" s="79">
        <f t="shared" si="28"/>
        <v>6727.5300894607899</v>
      </c>
      <c r="F136" s="79">
        <f t="shared" si="16"/>
        <v>12827.915979093479</v>
      </c>
      <c r="G136" s="70">
        <f t="shared" si="17"/>
        <v>1255421.2746621312</v>
      </c>
      <c r="Q136" s="177">
        <f t="shared" si="18"/>
        <v>49553</v>
      </c>
      <c r="R136" s="178">
        <f t="shared" si="19"/>
        <v>120</v>
      </c>
      <c r="S136" s="179">
        <f t="shared" si="20"/>
        <v>0</v>
      </c>
      <c r="T136" s="180">
        <f t="shared" si="21"/>
        <v>0</v>
      </c>
      <c r="U136" s="180">
        <f t="shared" si="22"/>
        <v>0</v>
      </c>
      <c r="V136" s="180">
        <f t="shared" si="23"/>
        <v>0</v>
      </c>
      <c r="W136" s="179">
        <f t="shared" si="15"/>
        <v>0</v>
      </c>
    </row>
    <row r="137" spans="1:23" x14ac:dyDescent="0.25">
      <c r="A137" s="78">
        <f t="shared" si="24"/>
        <v>49553</v>
      </c>
      <c r="B137" s="72">
        <f t="shared" si="25"/>
        <v>120</v>
      </c>
      <c r="C137" s="70">
        <f t="shared" si="26"/>
        <v>1255421.2746621312</v>
      </c>
      <c r="D137" s="79">
        <f t="shared" si="27"/>
        <v>6067.8694942002958</v>
      </c>
      <c r="E137" s="79">
        <f t="shared" si="28"/>
        <v>6760.0464848931833</v>
      </c>
      <c r="F137" s="79">
        <f t="shared" si="16"/>
        <v>12827.915979093479</v>
      </c>
      <c r="G137" s="70">
        <f t="shared" si="17"/>
        <v>1248661.228177238</v>
      </c>
      <c r="Q137" s="177" t="str">
        <f t="shared" si="18"/>
        <v/>
      </c>
      <c r="R137" s="178" t="str">
        <f t="shared" si="19"/>
        <v/>
      </c>
      <c r="S137" s="179" t="str">
        <f t="shared" si="20"/>
        <v/>
      </c>
      <c r="T137" s="180" t="str">
        <f t="shared" si="21"/>
        <v/>
      </c>
      <c r="U137" s="180" t="str">
        <f t="shared" si="22"/>
        <v/>
      </c>
      <c r="V137" s="180" t="str">
        <f t="shared" si="23"/>
        <v/>
      </c>
      <c r="W137" s="179" t="str">
        <f t="shared" si="15"/>
        <v/>
      </c>
    </row>
    <row r="138" spans="1:23" x14ac:dyDescent="0.25">
      <c r="A138" s="78">
        <f t="shared" si="24"/>
        <v>49583</v>
      </c>
      <c r="B138" s="72">
        <f t="shared" si="25"/>
        <v>121</v>
      </c>
      <c r="C138" s="70">
        <f t="shared" si="26"/>
        <v>1248661.228177238</v>
      </c>
      <c r="D138" s="79">
        <f t="shared" si="27"/>
        <v>6035.1959361899781</v>
      </c>
      <c r="E138" s="79">
        <f t="shared" si="28"/>
        <v>6792.7200429035001</v>
      </c>
      <c r="F138" s="79">
        <f t="shared" si="16"/>
        <v>12827.915979093479</v>
      </c>
      <c r="G138" s="70">
        <f t="shared" si="17"/>
        <v>1241868.5081343346</v>
      </c>
      <c r="Q138" s="177" t="str">
        <f t="shared" si="18"/>
        <v/>
      </c>
      <c r="R138" s="178" t="str">
        <f t="shared" si="19"/>
        <v/>
      </c>
      <c r="S138" s="179" t="str">
        <f t="shared" si="20"/>
        <v/>
      </c>
      <c r="T138" s="180" t="str">
        <f t="shared" si="21"/>
        <v/>
      </c>
      <c r="U138" s="180" t="str">
        <f t="shared" si="22"/>
        <v/>
      </c>
      <c r="V138" s="180" t="str">
        <f t="shared" si="23"/>
        <v/>
      </c>
      <c r="W138" s="179" t="str">
        <f t="shared" si="15"/>
        <v/>
      </c>
    </row>
    <row r="139" spans="1:23" x14ac:dyDescent="0.25">
      <c r="A139" s="78">
        <f t="shared" si="24"/>
        <v>49614</v>
      </c>
      <c r="B139" s="72">
        <f t="shared" si="25"/>
        <v>122</v>
      </c>
      <c r="C139" s="70">
        <f t="shared" si="26"/>
        <v>1241868.5081343346</v>
      </c>
      <c r="D139" s="79">
        <f t="shared" si="27"/>
        <v>6002.3644559826107</v>
      </c>
      <c r="E139" s="79">
        <f t="shared" si="28"/>
        <v>6825.5515231108684</v>
      </c>
      <c r="F139" s="79">
        <f t="shared" si="16"/>
        <v>12827.915979093479</v>
      </c>
      <c r="G139" s="70">
        <f t="shared" si="17"/>
        <v>1235042.9566112238</v>
      </c>
      <c r="Q139" s="177" t="str">
        <f t="shared" si="18"/>
        <v/>
      </c>
      <c r="R139" s="178" t="str">
        <f t="shared" si="19"/>
        <v/>
      </c>
      <c r="S139" s="179" t="str">
        <f t="shared" si="20"/>
        <v/>
      </c>
      <c r="T139" s="180" t="str">
        <f t="shared" si="21"/>
        <v/>
      </c>
      <c r="U139" s="180" t="str">
        <f t="shared" si="22"/>
        <v/>
      </c>
      <c r="V139" s="180" t="str">
        <f t="shared" si="23"/>
        <v/>
      </c>
      <c r="W139" s="179" t="str">
        <f t="shared" si="15"/>
        <v/>
      </c>
    </row>
    <row r="140" spans="1:23" x14ac:dyDescent="0.25">
      <c r="A140" s="78">
        <f t="shared" si="24"/>
        <v>49644</v>
      </c>
      <c r="B140" s="72">
        <f t="shared" si="25"/>
        <v>123</v>
      </c>
      <c r="C140" s="70">
        <f t="shared" si="26"/>
        <v>1235042.9566112238</v>
      </c>
      <c r="D140" s="79">
        <f t="shared" si="27"/>
        <v>5969.3742902875765</v>
      </c>
      <c r="E140" s="79">
        <f t="shared" si="28"/>
        <v>6858.5416888059026</v>
      </c>
      <c r="F140" s="79">
        <f t="shared" si="16"/>
        <v>12827.915979093479</v>
      </c>
      <c r="G140" s="70">
        <f t="shared" si="17"/>
        <v>1228184.4149224178</v>
      </c>
      <c r="Q140" s="177" t="str">
        <f t="shared" si="18"/>
        <v/>
      </c>
      <c r="R140" s="178" t="str">
        <f t="shared" si="19"/>
        <v/>
      </c>
      <c r="S140" s="179" t="str">
        <f t="shared" si="20"/>
        <v/>
      </c>
      <c r="T140" s="180" t="str">
        <f t="shared" si="21"/>
        <v/>
      </c>
      <c r="U140" s="180" t="str">
        <f t="shared" si="22"/>
        <v/>
      </c>
      <c r="V140" s="180" t="str">
        <f t="shared" si="23"/>
        <v/>
      </c>
      <c r="W140" s="179" t="str">
        <f t="shared" si="15"/>
        <v/>
      </c>
    </row>
    <row r="141" spans="1:23" x14ac:dyDescent="0.25">
      <c r="A141" s="78">
        <f t="shared" si="24"/>
        <v>49675</v>
      </c>
      <c r="B141" s="72">
        <f t="shared" si="25"/>
        <v>124</v>
      </c>
      <c r="C141" s="70">
        <f t="shared" si="26"/>
        <v>1228184.4149224178</v>
      </c>
      <c r="D141" s="79">
        <f t="shared" si="27"/>
        <v>5936.224672125014</v>
      </c>
      <c r="E141" s="79">
        <f t="shared" si="28"/>
        <v>6891.6913069684661</v>
      </c>
      <c r="F141" s="79">
        <f t="shared" si="16"/>
        <v>12827.915979093479</v>
      </c>
      <c r="G141" s="70">
        <f t="shared" si="17"/>
        <v>1221292.7236154494</v>
      </c>
      <c r="Q141" s="177" t="str">
        <f t="shared" si="18"/>
        <v/>
      </c>
      <c r="R141" s="178" t="str">
        <f t="shared" si="19"/>
        <v/>
      </c>
      <c r="S141" s="179" t="str">
        <f t="shared" si="20"/>
        <v/>
      </c>
      <c r="T141" s="180" t="str">
        <f t="shared" si="21"/>
        <v/>
      </c>
      <c r="U141" s="180" t="str">
        <f t="shared" si="22"/>
        <v/>
      </c>
      <c r="V141" s="180" t="str">
        <f t="shared" si="23"/>
        <v/>
      </c>
      <c r="W141" s="179" t="str">
        <f t="shared" si="15"/>
        <v/>
      </c>
    </row>
    <row r="142" spans="1:23" x14ac:dyDescent="0.25">
      <c r="A142" s="78">
        <f t="shared" si="24"/>
        <v>49706</v>
      </c>
      <c r="B142" s="72">
        <f t="shared" si="25"/>
        <v>125</v>
      </c>
      <c r="C142" s="70">
        <f t="shared" si="26"/>
        <v>1221292.7236154494</v>
      </c>
      <c r="D142" s="79">
        <f t="shared" si="27"/>
        <v>5902.9148308080003</v>
      </c>
      <c r="E142" s="79">
        <f t="shared" si="28"/>
        <v>6925.0011482854798</v>
      </c>
      <c r="F142" s="79">
        <f t="shared" si="16"/>
        <v>12827.915979093479</v>
      </c>
      <c r="G142" s="70">
        <f t="shared" si="17"/>
        <v>1214367.7224671638</v>
      </c>
      <c r="Q142" s="177" t="str">
        <f t="shared" si="18"/>
        <v/>
      </c>
      <c r="R142" s="178" t="str">
        <f t="shared" si="19"/>
        <v/>
      </c>
      <c r="S142" s="179" t="str">
        <f t="shared" si="20"/>
        <v/>
      </c>
      <c r="T142" s="180" t="str">
        <f t="shared" si="21"/>
        <v/>
      </c>
      <c r="U142" s="180" t="str">
        <f t="shared" si="22"/>
        <v/>
      </c>
      <c r="V142" s="180" t="str">
        <f t="shared" si="23"/>
        <v/>
      </c>
      <c r="W142" s="179" t="str">
        <f t="shared" si="15"/>
        <v/>
      </c>
    </row>
    <row r="143" spans="1:23" x14ac:dyDescent="0.25">
      <c r="A143" s="78">
        <f t="shared" si="24"/>
        <v>49735</v>
      </c>
      <c r="B143" s="72">
        <f t="shared" si="25"/>
        <v>126</v>
      </c>
      <c r="C143" s="70">
        <f t="shared" si="26"/>
        <v>1214367.7224671638</v>
      </c>
      <c r="D143" s="79">
        <f t="shared" si="27"/>
        <v>5869.4439919246197</v>
      </c>
      <c r="E143" s="79">
        <f t="shared" si="28"/>
        <v>6958.4719871688594</v>
      </c>
      <c r="F143" s="79">
        <f t="shared" si="16"/>
        <v>12827.915979093479</v>
      </c>
      <c r="G143" s="70">
        <f t="shared" si="17"/>
        <v>1207409.250479995</v>
      </c>
      <c r="Q143" s="177" t="str">
        <f t="shared" si="18"/>
        <v/>
      </c>
      <c r="R143" s="178" t="str">
        <f t="shared" si="19"/>
        <v/>
      </c>
      <c r="S143" s="179" t="str">
        <f t="shared" si="20"/>
        <v/>
      </c>
      <c r="T143" s="180" t="str">
        <f t="shared" si="21"/>
        <v/>
      </c>
      <c r="U143" s="180" t="str">
        <f t="shared" si="22"/>
        <v/>
      </c>
      <c r="V143" s="180" t="str">
        <f t="shared" si="23"/>
        <v/>
      </c>
      <c r="W143" s="179" t="str">
        <f t="shared" si="15"/>
        <v/>
      </c>
    </row>
    <row r="144" spans="1:23" x14ac:dyDescent="0.25">
      <c r="A144" s="78">
        <f t="shared" si="24"/>
        <v>49766</v>
      </c>
      <c r="B144" s="72">
        <f t="shared" si="25"/>
        <v>127</v>
      </c>
      <c r="C144" s="70">
        <f t="shared" si="26"/>
        <v>1207409.250479995</v>
      </c>
      <c r="D144" s="79">
        <f t="shared" si="27"/>
        <v>5835.8113773199693</v>
      </c>
      <c r="E144" s="79">
        <f t="shared" si="28"/>
        <v>6992.1046017735089</v>
      </c>
      <c r="F144" s="79">
        <f t="shared" si="16"/>
        <v>12827.915979093479</v>
      </c>
      <c r="G144" s="70">
        <f t="shared" si="17"/>
        <v>1200417.1458782216</v>
      </c>
      <c r="Q144" s="177" t="str">
        <f t="shared" si="18"/>
        <v/>
      </c>
      <c r="R144" s="178" t="str">
        <f t="shared" si="19"/>
        <v/>
      </c>
      <c r="S144" s="179" t="str">
        <f t="shared" si="20"/>
        <v/>
      </c>
      <c r="T144" s="180" t="str">
        <f t="shared" si="21"/>
        <v/>
      </c>
      <c r="U144" s="180" t="str">
        <f t="shared" si="22"/>
        <v/>
      </c>
      <c r="V144" s="180" t="str">
        <f t="shared" si="23"/>
        <v/>
      </c>
      <c r="W144" s="179" t="str">
        <f t="shared" si="15"/>
        <v/>
      </c>
    </row>
    <row r="145" spans="1:23" x14ac:dyDescent="0.25">
      <c r="A145" s="78">
        <f t="shared" si="24"/>
        <v>49796</v>
      </c>
      <c r="B145" s="72">
        <f t="shared" si="25"/>
        <v>128</v>
      </c>
      <c r="C145" s="70">
        <f t="shared" si="26"/>
        <v>1200417.1458782216</v>
      </c>
      <c r="D145" s="79">
        <f t="shared" si="27"/>
        <v>5802.0162050780646</v>
      </c>
      <c r="E145" s="79">
        <f t="shared" si="28"/>
        <v>7025.8997740154155</v>
      </c>
      <c r="F145" s="79">
        <f t="shared" si="16"/>
        <v>12827.915979093479</v>
      </c>
      <c r="G145" s="70">
        <f t="shared" si="17"/>
        <v>1193391.2461042062</v>
      </c>
      <c r="Q145" s="177" t="str">
        <f t="shared" si="18"/>
        <v/>
      </c>
      <c r="R145" s="178" t="str">
        <f t="shared" si="19"/>
        <v/>
      </c>
      <c r="S145" s="179" t="str">
        <f t="shared" si="20"/>
        <v/>
      </c>
      <c r="T145" s="180" t="str">
        <f t="shared" si="21"/>
        <v/>
      </c>
      <c r="U145" s="180" t="str">
        <f t="shared" si="22"/>
        <v/>
      </c>
      <c r="V145" s="180" t="str">
        <f t="shared" si="23"/>
        <v/>
      </c>
      <c r="W145" s="179" t="str">
        <f t="shared" si="15"/>
        <v/>
      </c>
    </row>
    <row r="146" spans="1:23" x14ac:dyDescent="0.25">
      <c r="A146" s="78">
        <f t="shared" si="24"/>
        <v>49827</v>
      </c>
      <c r="B146" s="72">
        <f t="shared" si="25"/>
        <v>129</v>
      </c>
      <c r="C146" s="70">
        <f t="shared" si="26"/>
        <v>1193391.2461042062</v>
      </c>
      <c r="D146" s="79">
        <f t="shared" si="27"/>
        <v>5768.0576895036565</v>
      </c>
      <c r="E146" s="79">
        <f t="shared" si="28"/>
        <v>7059.8582895898207</v>
      </c>
      <c r="F146" s="79">
        <f t="shared" si="16"/>
        <v>12827.915979093477</v>
      </c>
      <c r="G146" s="70">
        <f t="shared" si="17"/>
        <v>1186331.3878146163</v>
      </c>
      <c r="Q146" s="177" t="str">
        <f t="shared" si="18"/>
        <v/>
      </c>
      <c r="R146" s="178" t="str">
        <f t="shared" si="19"/>
        <v/>
      </c>
      <c r="S146" s="179" t="str">
        <f t="shared" si="20"/>
        <v/>
      </c>
      <c r="T146" s="180" t="str">
        <f t="shared" si="21"/>
        <v/>
      </c>
      <c r="U146" s="180" t="str">
        <f t="shared" si="22"/>
        <v/>
      </c>
      <c r="V146" s="180" t="str">
        <f t="shared" si="23"/>
        <v/>
      </c>
      <c r="W146" s="179" t="str">
        <f t="shared" ref="W146:W209" si="29">IF(R146="","",SUM(S146)-SUM(U146))</f>
        <v/>
      </c>
    </row>
    <row r="147" spans="1:23" x14ac:dyDescent="0.25">
      <c r="A147" s="78">
        <f t="shared" si="24"/>
        <v>49857</v>
      </c>
      <c r="B147" s="72">
        <f t="shared" si="25"/>
        <v>130</v>
      </c>
      <c r="C147" s="70">
        <f t="shared" si="26"/>
        <v>1186331.3878146163</v>
      </c>
      <c r="D147" s="79">
        <f t="shared" si="27"/>
        <v>5733.9350411039723</v>
      </c>
      <c r="E147" s="79">
        <f t="shared" si="28"/>
        <v>7093.980937989505</v>
      </c>
      <c r="F147" s="79">
        <f t="shared" ref="F147:F210" si="30">IF(B147="","",SUM(D147:E147))</f>
        <v>12827.915979093477</v>
      </c>
      <c r="G147" s="70">
        <f t="shared" ref="G147:G210" si="31">IF(B147="","",SUM(C147)-SUM(E147))</f>
        <v>1179237.4068766269</v>
      </c>
      <c r="Q147" s="177" t="str">
        <f t="shared" ref="Q147:Q210" si="32">IF(R147="","",EDATE(Q146,1))</f>
        <v/>
      </c>
      <c r="R147" s="178" t="str">
        <f t="shared" ref="R147:R210" si="33">IF(R146="","",IF(SUM(R146)+1&lt;=$U$7,SUM(R146)+1,""))</f>
        <v/>
      </c>
      <c r="S147" s="179" t="str">
        <f t="shared" ref="S147:S210" si="34">IF(R147="","",W146)</f>
        <v/>
      </c>
      <c r="T147" s="180" t="str">
        <f t="shared" ref="T147:T210" si="35">IF(R147="","",IPMT($U$13/12,R147,$U$7,-$U$11,$U$12,0))</f>
        <v/>
      </c>
      <c r="U147" s="180" t="str">
        <f t="shared" ref="U147:U210" si="36">IF(R147="","",PPMT($U$13/12,R147,$U$7,-$U$11,$U$12,0))</f>
        <v/>
      </c>
      <c r="V147" s="180" t="str">
        <f t="shared" ref="V147:V210" si="37">IF(R147="","",SUM(T147:U147))</f>
        <v/>
      </c>
      <c r="W147" s="179" t="str">
        <f t="shared" si="29"/>
        <v/>
      </c>
    </row>
    <row r="148" spans="1:23" x14ac:dyDescent="0.25">
      <c r="A148" s="78">
        <f t="shared" ref="A148:A211" si="38">IF(B148="","",EDATE(A147,1))</f>
        <v>49888</v>
      </c>
      <c r="B148" s="72">
        <f t="shared" ref="B148:B211" si="39">IF(B147="","",IF(SUM(B147)+1&lt;=$E$7,SUM(B147)+1,""))</f>
        <v>131</v>
      </c>
      <c r="C148" s="70">
        <f t="shared" ref="C148:C211" si="40">IF(B148="","",G147)</f>
        <v>1179237.4068766269</v>
      </c>
      <c r="D148" s="79">
        <f t="shared" ref="D148:D211" si="41">IF(B148="","",IPMT($E$14/12,B148-1,$E$7-1,-$C$19,$E$13,0))</f>
        <v>5699.6474665703554</v>
      </c>
      <c r="E148" s="79">
        <f t="shared" ref="E148:E211" si="42">IF(B148="","",PPMT($E$14/12,B148-1,$E$7-1,-$C$19,$E$13,0))</f>
        <v>7128.268512523121</v>
      </c>
      <c r="F148" s="79">
        <f t="shared" si="30"/>
        <v>12827.915979093475</v>
      </c>
      <c r="G148" s="70">
        <f t="shared" si="31"/>
        <v>1172109.1383641039</v>
      </c>
      <c r="Q148" s="177" t="str">
        <f t="shared" si="32"/>
        <v/>
      </c>
      <c r="R148" s="178" t="str">
        <f t="shared" si="33"/>
        <v/>
      </c>
      <c r="S148" s="179" t="str">
        <f t="shared" si="34"/>
        <v/>
      </c>
      <c r="T148" s="180" t="str">
        <f t="shared" si="35"/>
        <v/>
      </c>
      <c r="U148" s="180" t="str">
        <f t="shared" si="36"/>
        <v/>
      </c>
      <c r="V148" s="180" t="str">
        <f t="shared" si="37"/>
        <v/>
      </c>
      <c r="W148" s="179" t="str">
        <f t="shared" si="29"/>
        <v/>
      </c>
    </row>
    <row r="149" spans="1:23" x14ac:dyDescent="0.25">
      <c r="A149" s="78">
        <f t="shared" si="38"/>
        <v>49919</v>
      </c>
      <c r="B149" s="72">
        <f t="shared" si="39"/>
        <v>132</v>
      </c>
      <c r="C149" s="70">
        <f t="shared" si="40"/>
        <v>1172109.1383641039</v>
      </c>
      <c r="D149" s="79">
        <f t="shared" si="41"/>
        <v>5665.1941687598273</v>
      </c>
      <c r="E149" s="79">
        <f t="shared" si="42"/>
        <v>7162.7218103336509</v>
      </c>
      <c r="F149" s="79">
        <f t="shared" si="30"/>
        <v>12827.915979093479</v>
      </c>
      <c r="G149" s="70">
        <f t="shared" si="31"/>
        <v>1164946.4165537702</v>
      </c>
      <c r="Q149" s="177" t="str">
        <f t="shared" si="32"/>
        <v/>
      </c>
      <c r="R149" s="178" t="str">
        <f t="shared" si="33"/>
        <v/>
      </c>
      <c r="S149" s="179" t="str">
        <f t="shared" si="34"/>
        <v/>
      </c>
      <c r="T149" s="180" t="str">
        <f t="shared" si="35"/>
        <v/>
      </c>
      <c r="U149" s="180" t="str">
        <f t="shared" si="36"/>
        <v/>
      </c>
      <c r="V149" s="180" t="str">
        <f t="shared" si="37"/>
        <v/>
      </c>
      <c r="W149" s="179" t="str">
        <f t="shared" si="29"/>
        <v/>
      </c>
    </row>
    <row r="150" spans="1:23" x14ac:dyDescent="0.25">
      <c r="A150" s="78">
        <f t="shared" si="38"/>
        <v>49949</v>
      </c>
      <c r="B150" s="72">
        <f t="shared" si="39"/>
        <v>133</v>
      </c>
      <c r="C150" s="70">
        <f t="shared" si="40"/>
        <v>1164946.4165537702</v>
      </c>
      <c r="D150" s="79">
        <f t="shared" si="41"/>
        <v>5630.574346676548</v>
      </c>
      <c r="E150" s="79">
        <f t="shared" si="42"/>
        <v>7197.3416324169302</v>
      </c>
      <c r="F150" s="79">
        <f t="shared" si="30"/>
        <v>12827.915979093479</v>
      </c>
      <c r="G150" s="70">
        <f t="shared" si="31"/>
        <v>1157749.0749213533</v>
      </c>
      <c r="Q150" s="177" t="str">
        <f t="shared" si="32"/>
        <v/>
      </c>
      <c r="R150" s="178" t="str">
        <f t="shared" si="33"/>
        <v/>
      </c>
      <c r="S150" s="179" t="str">
        <f t="shared" si="34"/>
        <v/>
      </c>
      <c r="T150" s="180" t="str">
        <f t="shared" si="35"/>
        <v/>
      </c>
      <c r="U150" s="180" t="str">
        <f t="shared" si="36"/>
        <v/>
      </c>
      <c r="V150" s="180" t="str">
        <f t="shared" si="37"/>
        <v/>
      </c>
      <c r="W150" s="179" t="str">
        <f t="shared" si="29"/>
        <v/>
      </c>
    </row>
    <row r="151" spans="1:23" x14ac:dyDescent="0.25">
      <c r="A151" s="78">
        <f t="shared" si="38"/>
        <v>49980</v>
      </c>
      <c r="B151" s="72">
        <f t="shared" si="39"/>
        <v>134</v>
      </c>
      <c r="C151" s="70">
        <f t="shared" si="40"/>
        <v>1157749.0749213533</v>
      </c>
      <c r="D151" s="79">
        <f t="shared" si="41"/>
        <v>5595.7871954532011</v>
      </c>
      <c r="E151" s="79">
        <f t="shared" si="42"/>
        <v>7232.1287836402789</v>
      </c>
      <c r="F151" s="79">
        <f t="shared" si="30"/>
        <v>12827.915979093479</v>
      </c>
      <c r="G151" s="70">
        <f t="shared" si="31"/>
        <v>1150516.946137713</v>
      </c>
      <c r="Q151" s="177" t="str">
        <f t="shared" si="32"/>
        <v/>
      </c>
      <c r="R151" s="178" t="str">
        <f t="shared" si="33"/>
        <v/>
      </c>
      <c r="S151" s="179" t="str">
        <f t="shared" si="34"/>
        <v/>
      </c>
      <c r="T151" s="180" t="str">
        <f t="shared" si="35"/>
        <v/>
      </c>
      <c r="U151" s="180" t="str">
        <f t="shared" si="36"/>
        <v/>
      </c>
      <c r="V151" s="180" t="str">
        <f t="shared" si="37"/>
        <v/>
      </c>
      <c r="W151" s="179" t="str">
        <f t="shared" si="29"/>
        <v/>
      </c>
    </row>
    <row r="152" spans="1:23" x14ac:dyDescent="0.25">
      <c r="A152" s="78">
        <f t="shared" si="38"/>
        <v>50010</v>
      </c>
      <c r="B152" s="72">
        <f t="shared" si="39"/>
        <v>135</v>
      </c>
      <c r="C152" s="70">
        <f t="shared" si="40"/>
        <v>1150516.946137713</v>
      </c>
      <c r="D152" s="79">
        <f t="shared" si="41"/>
        <v>5560.8319063322733</v>
      </c>
      <c r="E152" s="79">
        <f t="shared" si="42"/>
        <v>7267.0840727612058</v>
      </c>
      <c r="F152" s="79">
        <f t="shared" si="30"/>
        <v>12827.915979093479</v>
      </c>
      <c r="G152" s="70">
        <f t="shared" si="31"/>
        <v>1143249.8620649518</v>
      </c>
      <c r="Q152" s="177" t="str">
        <f t="shared" si="32"/>
        <v/>
      </c>
      <c r="R152" s="178" t="str">
        <f t="shared" si="33"/>
        <v/>
      </c>
      <c r="S152" s="179" t="str">
        <f t="shared" si="34"/>
        <v/>
      </c>
      <c r="T152" s="180" t="str">
        <f t="shared" si="35"/>
        <v/>
      </c>
      <c r="U152" s="180" t="str">
        <f t="shared" si="36"/>
        <v/>
      </c>
      <c r="V152" s="180" t="str">
        <f t="shared" si="37"/>
        <v/>
      </c>
      <c r="W152" s="179" t="str">
        <f t="shared" si="29"/>
        <v/>
      </c>
    </row>
    <row r="153" spans="1:23" x14ac:dyDescent="0.25">
      <c r="A153" s="78">
        <f t="shared" si="38"/>
        <v>50041</v>
      </c>
      <c r="B153" s="72">
        <f t="shared" si="39"/>
        <v>136</v>
      </c>
      <c r="C153" s="70">
        <f t="shared" si="40"/>
        <v>1143249.8620649518</v>
      </c>
      <c r="D153" s="79">
        <f t="shared" si="41"/>
        <v>5525.7076666472603</v>
      </c>
      <c r="E153" s="79">
        <f t="shared" si="42"/>
        <v>7302.2083124462179</v>
      </c>
      <c r="F153" s="79">
        <f t="shared" si="30"/>
        <v>12827.915979093479</v>
      </c>
      <c r="G153" s="70">
        <f t="shared" si="31"/>
        <v>1135947.6537525055</v>
      </c>
      <c r="Q153" s="177" t="str">
        <f t="shared" si="32"/>
        <v/>
      </c>
      <c r="R153" s="178" t="str">
        <f t="shared" si="33"/>
        <v/>
      </c>
      <c r="S153" s="179" t="str">
        <f t="shared" si="34"/>
        <v/>
      </c>
      <c r="T153" s="180" t="str">
        <f t="shared" si="35"/>
        <v/>
      </c>
      <c r="U153" s="180" t="str">
        <f t="shared" si="36"/>
        <v/>
      </c>
      <c r="V153" s="180" t="str">
        <f t="shared" si="37"/>
        <v/>
      </c>
      <c r="W153" s="179" t="str">
        <f t="shared" si="29"/>
        <v/>
      </c>
    </row>
    <row r="154" spans="1:23" x14ac:dyDescent="0.25">
      <c r="A154" s="78">
        <f t="shared" si="38"/>
        <v>50072</v>
      </c>
      <c r="B154" s="72">
        <f t="shared" si="39"/>
        <v>137</v>
      </c>
      <c r="C154" s="70">
        <f t="shared" si="40"/>
        <v>1135947.6537525055</v>
      </c>
      <c r="D154" s="79">
        <f t="shared" si="41"/>
        <v>5490.4136598037694</v>
      </c>
      <c r="E154" s="79">
        <f t="shared" si="42"/>
        <v>7337.5023192897088</v>
      </c>
      <c r="F154" s="79">
        <f t="shared" si="30"/>
        <v>12827.915979093479</v>
      </c>
      <c r="G154" s="70">
        <f t="shared" si="31"/>
        <v>1128610.1514332159</v>
      </c>
      <c r="Q154" s="177" t="str">
        <f t="shared" si="32"/>
        <v/>
      </c>
      <c r="R154" s="178" t="str">
        <f t="shared" si="33"/>
        <v/>
      </c>
      <c r="S154" s="179" t="str">
        <f t="shared" si="34"/>
        <v/>
      </c>
      <c r="T154" s="180" t="str">
        <f t="shared" si="35"/>
        <v/>
      </c>
      <c r="U154" s="180" t="str">
        <f t="shared" si="36"/>
        <v/>
      </c>
      <c r="V154" s="180" t="str">
        <f t="shared" si="37"/>
        <v/>
      </c>
      <c r="W154" s="179" t="str">
        <f t="shared" si="29"/>
        <v/>
      </c>
    </row>
    <row r="155" spans="1:23" x14ac:dyDescent="0.25">
      <c r="A155" s="78">
        <f t="shared" si="38"/>
        <v>50100</v>
      </c>
      <c r="B155" s="72">
        <f t="shared" si="39"/>
        <v>138</v>
      </c>
      <c r="C155" s="70">
        <f t="shared" si="40"/>
        <v>1128610.1514332159</v>
      </c>
      <c r="D155" s="79">
        <f t="shared" si="41"/>
        <v>5454.9490652605364</v>
      </c>
      <c r="E155" s="79">
        <f t="shared" si="42"/>
        <v>7372.9669138329427</v>
      </c>
      <c r="F155" s="79">
        <f t="shared" si="30"/>
        <v>12827.915979093479</v>
      </c>
      <c r="G155" s="70">
        <f t="shared" si="31"/>
        <v>1121237.1845193829</v>
      </c>
      <c r="Q155" s="177" t="str">
        <f t="shared" si="32"/>
        <v/>
      </c>
      <c r="R155" s="178" t="str">
        <f t="shared" si="33"/>
        <v/>
      </c>
      <c r="S155" s="179" t="str">
        <f t="shared" si="34"/>
        <v/>
      </c>
      <c r="T155" s="180" t="str">
        <f t="shared" si="35"/>
        <v/>
      </c>
      <c r="U155" s="180" t="str">
        <f t="shared" si="36"/>
        <v/>
      </c>
      <c r="V155" s="180" t="str">
        <f t="shared" si="37"/>
        <v/>
      </c>
      <c r="W155" s="179" t="str">
        <f t="shared" si="29"/>
        <v/>
      </c>
    </row>
    <row r="156" spans="1:23" x14ac:dyDescent="0.25">
      <c r="A156" s="78">
        <f t="shared" si="38"/>
        <v>50131</v>
      </c>
      <c r="B156" s="72">
        <f t="shared" si="39"/>
        <v>139</v>
      </c>
      <c r="C156" s="70">
        <f t="shared" si="40"/>
        <v>1121237.1845193829</v>
      </c>
      <c r="D156" s="79">
        <f t="shared" si="41"/>
        <v>5419.3130585103427</v>
      </c>
      <c r="E156" s="79">
        <f t="shared" si="42"/>
        <v>7408.6029205831346</v>
      </c>
      <c r="F156" s="79">
        <f t="shared" si="30"/>
        <v>12827.915979093477</v>
      </c>
      <c r="G156" s="70">
        <f t="shared" si="31"/>
        <v>1113828.5815987997</v>
      </c>
      <c r="Q156" s="177" t="str">
        <f t="shared" si="32"/>
        <v/>
      </c>
      <c r="R156" s="178" t="str">
        <f t="shared" si="33"/>
        <v/>
      </c>
      <c r="S156" s="179" t="str">
        <f t="shared" si="34"/>
        <v/>
      </c>
      <c r="T156" s="180" t="str">
        <f t="shared" si="35"/>
        <v/>
      </c>
      <c r="U156" s="180" t="str">
        <f t="shared" si="36"/>
        <v/>
      </c>
      <c r="V156" s="180" t="str">
        <f t="shared" si="37"/>
        <v/>
      </c>
      <c r="W156" s="179" t="str">
        <f t="shared" si="29"/>
        <v/>
      </c>
    </row>
    <row r="157" spans="1:23" x14ac:dyDescent="0.25">
      <c r="A157" s="78">
        <f t="shared" si="38"/>
        <v>50161</v>
      </c>
      <c r="B157" s="72">
        <f t="shared" si="39"/>
        <v>140</v>
      </c>
      <c r="C157" s="70">
        <f t="shared" si="40"/>
        <v>1113828.5815987997</v>
      </c>
      <c r="D157" s="79">
        <f t="shared" si="41"/>
        <v>5383.5048110608586</v>
      </c>
      <c r="E157" s="79">
        <f t="shared" si="42"/>
        <v>7444.4111680326205</v>
      </c>
      <c r="F157" s="79">
        <f t="shared" si="30"/>
        <v>12827.915979093479</v>
      </c>
      <c r="G157" s="70">
        <f t="shared" si="31"/>
        <v>1106384.1704307671</v>
      </c>
      <c r="Q157" s="177" t="str">
        <f t="shared" si="32"/>
        <v/>
      </c>
      <c r="R157" s="178" t="str">
        <f t="shared" si="33"/>
        <v/>
      </c>
      <c r="S157" s="179" t="str">
        <f t="shared" si="34"/>
        <v/>
      </c>
      <c r="T157" s="180" t="str">
        <f t="shared" si="35"/>
        <v/>
      </c>
      <c r="U157" s="180" t="str">
        <f t="shared" si="36"/>
        <v/>
      </c>
      <c r="V157" s="180" t="str">
        <f t="shared" si="37"/>
        <v/>
      </c>
      <c r="W157" s="179" t="str">
        <f t="shared" si="29"/>
        <v/>
      </c>
    </row>
    <row r="158" spans="1:23" x14ac:dyDescent="0.25">
      <c r="A158" s="78">
        <f t="shared" si="38"/>
        <v>50192</v>
      </c>
      <c r="B158" s="72">
        <f t="shared" si="39"/>
        <v>141</v>
      </c>
      <c r="C158" s="70">
        <f t="shared" si="40"/>
        <v>1106384.1704307671</v>
      </c>
      <c r="D158" s="79">
        <f t="shared" si="41"/>
        <v>5347.5234904153676</v>
      </c>
      <c r="E158" s="79">
        <f t="shared" si="42"/>
        <v>7480.3924886781106</v>
      </c>
      <c r="F158" s="79">
        <f t="shared" si="30"/>
        <v>12827.915979093479</v>
      </c>
      <c r="G158" s="70">
        <f t="shared" si="31"/>
        <v>1098903.7779420889</v>
      </c>
      <c r="Q158" s="177" t="str">
        <f t="shared" si="32"/>
        <v/>
      </c>
      <c r="R158" s="178" t="str">
        <f t="shared" si="33"/>
        <v/>
      </c>
      <c r="S158" s="179" t="str">
        <f t="shared" si="34"/>
        <v/>
      </c>
      <c r="T158" s="180" t="str">
        <f t="shared" si="35"/>
        <v/>
      </c>
      <c r="U158" s="180" t="str">
        <f t="shared" si="36"/>
        <v/>
      </c>
      <c r="V158" s="180" t="str">
        <f t="shared" si="37"/>
        <v/>
      </c>
      <c r="W158" s="179" t="str">
        <f t="shared" si="29"/>
        <v/>
      </c>
    </row>
    <row r="159" spans="1:23" x14ac:dyDescent="0.25">
      <c r="A159" s="78">
        <f t="shared" si="38"/>
        <v>50222</v>
      </c>
      <c r="B159" s="72">
        <f t="shared" si="39"/>
        <v>142</v>
      </c>
      <c r="C159" s="70">
        <f t="shared" si="40"/>
        <v>1098903.7779420889</v>
      </c>
      <c r="D159" s="79">
        <f t="shared" si="41"/>
        <v>5311.368260053423</v>
      </c>
      <c r="E159" s="79">
        <f t="shared" si="42"/>
        <v>7516.5477190400543</v>
      </c>
      <c r="F159" s="79">
        <f t="shared" si="30"/>
        <v>12827.915979093477</v>
      </c>
      <c r="G159" s="70">
        <f t="shared" si="31"/>
        <v>1091387.2302230489</v>
      </c>
      <c r="Q159" s="177" t="str">
        <f t="shared" si="32"/>
        <v/>
      </c>
      <c r="R159" s="178" t="str">
        <f t="shared" si="33"/>
        <v/>
      </c>
      <c r="S159" s="179" t="str">
        <f t="shared" si="34"/>
        <v/>
      </c>
      <c r="T159" s="180" t="str">
        <f t="shared" si="35"/>
        <v/>
      </c>
      <c r="U159" s="180" t="str">
        <f t="shared" si="36"/>
        <v/>
      </c>
      <c r="V159" s="180" t="str">
        <f t="shared" si="37"/>
        <v/>
      </c>
      <c r="W159" s="179" t="str">
        <f t="shared" si="29"/>
        <v/>
      </c>
    </row>
    <row r="160" spans="1:23" x14ac:dyDescent="0.25">
      <c r="A160" s="78">
        <f t="shared" si="38"/>
        <v>50253</v>
      </c>
      <c r="B160" s="72">
        <f t="shared" si="39"/>
        <v>143</v>
      </c>
      <c r="C160" s="70">
        <f t="shared" si="40"/>
        <v>1091387.2302230489</v>
      </c>
      <c r="D160" s="79">
        <f t="shared" si="41"/>
        <v>5275.0382794113966</v>
      </c>
      <c r="E160" s="79">
        <f t="shared" si="42"/>
        <v>7552.8776996820825</v>
      </c>
      <c r="F160" s="79">
        <f t="shared" si="30"/>
        <v>12827.915979093479</v>
      </c>
      <c r="G160" s="70">
        <f t="shared" si="31"/>
        <v>1083834.3525233669</v>
      </c>
      <c r="Q160" s="177" t="str">
        <f t="shared" si="32"/>
        <v/>
      </c>
      <c r="R160" s="178" t="str">
        <f t="shared" si="33"/>
        <v/>
      </c>
      <c r="S160" s="179" t="str">
        <f t="shared" si="34"/>
        <v/>
      </c>
      <c r="T160" s="180" t="str">
        <f t="shared" si="35"/>
        <v/>
      </c>
      <c r="U160" s="180" t="str">
        <f t="shared" si="36"/>
        <v/>
      </c>
      <c r="V160" s="180" t="str">
        <f t="shared" si="37"/>
        <v/>
      </c>
      <c r="W160" s="179" t="str">
        <f t="shared" si="29"/>
        <v/>
      </c>
    </row>
    <row r="161" spans="1:23" x14ac:dyDescent="0.25">
      <c r="A161" s="78">
        <f t="shared" si="38"/>
        <v>50284</v>
      </c>
      <c r="B161" s="72">
        <f t="shared" si="39"/>
        <v>144</v>
      </c>
      <c r="C161" s="70">
        <f t="shared" si="40"/>
        <v>1083834.3525233669</v>
      </c>
      <c r="D161" s="79">
        <f t="shared" si="41"/>
        <v>5238.5327038629321</v>
      </c>
      <c r="E161" s="79">
        <f t="shared" si="42"/>
        <v>7589.3832752305452</v>
      </c>
      <c r="F161" s="79">
        <f t="shared" si="30"/>
        <v>12827.915979093477</v>
      </c>
      <c r="G161" s="70">
        <f t="shared" si="31"/>
        <v>1076244.9692481363</v>
      </c>
      <c r="Q161" s="177" t="str">
        <f t="shared" si="32"/>
        <v/>
      </c>
      <c r="R161" s="178" t="str">
        <f t="shared" si="33"/>
        <v/>
      </c>
      <c r="S161" s="179" t="str">
        <f t="shared" si="34"/>
        <v/>
      </c>
      <c r="T161" s="180" t="str">
        <f t="shared" si="35"/>
        <v/>
      </c>
      <c r="U161" s="180" t="str">
        <f t="shared" si="36"/>
        <v/>
      </c>
      <c r="V161" s="180" t="str">
        <f t="shared" si="37"/>
        <v/>
      </c>
      <c r="W161" s="179" t="str">
        <f t="shared" si="29"/>
        <v/>
      </c>
    </row>
    <row r="162" spans="1:23" x14ac:dyDescent="0.25">
      <c r="A162" s="78">
        <f t="shared" si="38"/>
        <v>50314</v>
      </c>
      <c r="B162" s="72">
        <f t="shared" si="39"/>
        <v>145</v>
      </c>
      <c r="C162" s="70">
        <f t="shared" si="40"/>
        <v>1076244.9692481363</v>
      </c>
      <c r="D162" s="79">
        <f t="shared" si="41"/>
        <v>5201.8506846993187</v>
      </c>
      <c r="E162" s="79">
        <f t="shared" si="42"/>
        <v>7626.0652943941604</v>
      </c>
      <c r="F162" s="79">
        <f t="shared" si="30"/>
        <v>12827.915979093479</v>
      </c>
      <c r="G162" s="70">
        <f t="shared" si="31"/>
        <v>1068618.903953742</v>
      </c>
      <c r="Q162" s="177" t="str">
        <f t="shared" si="32"/>
        <v/>
      </c>
      <c r="R162" s="178" t="str">
        <f t="shared" si="33"/>
        <v/>
      </c>
      <c r="S162" s="179" t="str">
        <f t="shared" si="34"/>
        <v/>
      </c>
      <c r="T162" s="180" t="str">
        <f t="shared" si="35"/>
        <v/>
      </c>
      <c r="U162" s="180" t="str">
        <f t="shared" si="36"/>
        <v/>
      </c>
      <c r="V162" s="180" t="str">
        <f t="shared" si="37"/>
        <v/>
      </c>
      <c r="W162" s="179" t="str">
        <f t="shared" si="29"/>
        <v/>
      </c>
    </row>
    <row r="163" spans="1:23" x14ac:dyDescent="0.25">
      <c r="A163" s="78">
        <f t="shared" si="38"/>
        <v>50345</v>
      </c>
      <c r="B163" s="72">
        <f t="shared" si="39"/>
        <v>146</v>
      </c>
      <c r="C163" s="70">
        <f t="shared" si="40"/>
        <v>1068618.903953742</v>
      </c>
      <c r="D163" s="79">
        <f t="shared" si="41"/>
        <v>5164.9913691097463</v>
      </c>
      <c r="E163" s="79">
        <f t="shared" si="42"/>
        <v>7662.924609983731</v>
      </c>
      <c r="F163" s="79">
        <f t="shared" si="30"/>
        <v>12827.915979093477</v>
      </c>
      <c r="G163" s="70">
        <f t="shared" si="31"/>
        <v>1060955.9793437582</v>
      </c>
      <c r="Q163" s="177" t="str">
        <f t="shared" si="32"/>
        <v/>
      </c>
      <c r="R163" s="178" t="str">
        <f t="shared" si="33"/>
        <v/>
      </c>
      <c r="S163" s="179" t="str">
        <f t="shared" si="34"/>
        <v/>
      </c>
      <c r="T163" s="180" t="str">
        <f t="shared" si="35"/>
        <v/>
      </c>
      <c r="U163" s="180" t="str">
        <f t="shared" si="36"/>
        <v/>
      </c>
      <c r="V163" s="180" t="str">
        <f t="shared" si="37"/>
        <v/>
      </c>
      <c r="W163" s="179" t="str">
        <f t="shared" si="29"/>
        <v/>
      </c>
    </row>
    <row r="164" spans="1:23" x14ac:dyDescent="0.25">
      <c r="A164" s="78">
        <f t="shared" si="38"/>
        <v>50375</v>
      </c>
      <c r="B164" s="72">
        <f t="shared" si="39"/>
        <v>147</v>
      </c>
      <c r="C164" s="70">
        <f t="shared" si="40"/>
        <v>1060955.9793437582</v>
      </c>
      <c r="D164" s="79">
        <f t="shared" si="41"/>
        <v>5127.953900161493</v>
      </c>
      <c r="E164" s="79">
        <f t="shared" si="42"/>
        <v>7699.9620789319861</v>
      </c>
      <c r="F164" s="79">
        <f t="shared" si="30"/>
        <v>12827.915979093479</v>
      </c>
      <c r="G164" s="70">
        <f t="shared" si="31"/>
        <v>1053256.0172648262</v>
      </c>
      <c r="Q164" s="177" t="str">
        <f t="shared" si="32"/>
        <v/>
      </c>
      <c r="R164" s="178" t="str">
        <f t="shared" si="33"/>
        <v/>
      </c>
      <c r="S164" s="179" t="str">
        <f t="shared" si="34"/>
        <v/>
      </c>
      <c r="T164" s="180" t="str">
        <f t="shared" si="35"/>
        <v/>
      </c>
      <c r="U164" s="180" t="str">
        <f t="shared" si="36"/>
        <v/>
      </c>
      <c r="V164" s="180" t="str">
        <f t="shared" si="37"/>
        <v/>
      </c>
      <c r="W164" s="179" t="str">
        <f t="shared" si="29"/>
        <v/>
      </c>
    </row>
    <row r="165" spans="1:23" x14ac:dyDescent="0.25">
      <c r="A165" s="78">
        <f t="shared" si="38"/>
        <v>50406</v>
      </c>
      <c r="B165" s="72">
        <f t="shared" si="39"/>
        <v>148</v>
      </c>
      <c r="C165" s="70">
        <f t="shared" si="40"/>
        <v>1053256.0172648262</v>
      </c>
      <c r="D165" s="79">
        <f t="shared" si="41"/>
        <v>5090.7374167799871</v>
      </c>
      <c r="E165" s="79">
        <f t="shared" si="42"/>
        <v>7737.178562313492</v>
      </c>
      <c r="F165" s="79">
        <f t="shared" si="30"/>
        <v>12827.915979093479</v>
      </c>
      <c r="G165" s="70">
        <f t="shared" si="31"/>
        <v>1045518.8387025128</v>
      </c>
      <c r="Q165" s="177" t="str">
        <f t="shared" si="32"/>
        <v/>
      </c>
      <c r="R165" s="178" t="str">
        <f t="shared" si="33"/>
        <v/>
      </c>
      <c r="S165" s="179" t="str">
        <f t="shared" si="34"/>
        <v/>
      </c>
      <c r="T165" s="180" t="str">
        <f t="shared" si="35"/>
        <v/>
      </c>
      <c r="U165" s="180" t="str">
        <f t="shared" si="36"/>
        <v/>
      </c>
      <c r="V165" s="180" t="str">
        <f t="shared" si="37"/>
        <v/>
      </c>
      <c r="W165" s="179" t="str">
        <f t="shared" si="29"/>
        <v/>
      </c>
    </row>
    <row r="166" spans="1:23" x14ac:dyDescent="0.25">
      <c r="A166" s="78">
        <f t="shared" si="38"/>
        <v>50437</v>
      </c>
      <c r="B166" s="72">
        <f t="shared" si="39"/>
        <v>149</v>
      </c>
      <c r="C166" s="70">
        <f t="shared" si="40"/>
        <v>1045518.8387025128</v>
      </c>
      <c r="D166" s="79">
        <f t="shared" si="41"/>
        <v>5053.3410537288064</v>
      </c>
      <c r="E166" s="79">
        <f t="shared" si="42"/>
        <v>7774.5749253646727</v>
      </c>
      <c r="F166" s="79">
        <f t="shared" si="30"/>
        <v>12827.915979093479</v>
      </c>
      <c r="G166" s="70">
        <f t="shared" si="31"/>
        <v>1037744.2637771481</v>
      </c>
      <c r="Q166" s="177" t="str">
        <f t="shared" si="32"/>
        <v/>
      </c>
      <c r="R166" s="178" t="str">
        <f t="shared" si="33"/>
        <v/>
      </c>
      <c r="S166" s="179" t="str">
        <f t="shared" si="34"/>
        <v/>
      </c>
      <c r="T166" s="180" t="str">
        <f t="shared" si="35"/>
        <v/>
      </c>
      <c r="U166" s="180" t="str">
        <f t="shared" si="36"/>
        <v/>
      </c>
      <c r="V166" s="180" t="str">
        <f t="shared" si="37"/>
        <v/>
      </c>
      <c r="W166" s="179" t="str">
        <f t="shared" si="29"/>
        <v/>
      </c>
    </row>
    <row r="167" spans="1:23" x14ac:dyDescent="0.25">
      <c r="A167" s="78">
        <f t="shared" si="38"/>
        <v>50465</v>
      </c>
      <c r="B167" s="72">
        <f t="shared" si="39"/>
        <v>150</v>
      </c>
      <c r="C167" s="70">
        <f t="shared" si="40"/>
        <v>1037744.2637771481</v>
      </c>
      <c r="D167" s="79">
        <f t="shared" si="41"/>
        <v>5015.7639415895428</v>
      </c>
      <c r="E167" s="79">
        <f t="shared" si="42"/>
        <v>7812.1520375039354</v>
      </c>
      <c r="F167" s="79">
        <f t="shared" si="30"/>
        <v>12827.915979093479</v>
      </c>
      <c r="G167" s="70">
        <f t="shared" si="31"/>
        <v>1029932.1117396442</v>
      </c>
      <c r="Q167" s="177" t="str">
        <f t="shared" si="32"/>
        <v/>
      </c>
      <c r="R167" s="178" t="str">
        <f t="shared" si="33"/>
        <v/>
      </c>
      <c r="S167" s="179" t="str">
        <f t="shared" si="34"/>
        <v/>
      </c>
      <c r="T167" s="180" t="str">
        <f t="shared" si="35"/>
        <v/>
      </c>
      <c r="U167" s="180" t="str">
        <f t="shared" si="36"/>
        <v/>
      </c>
      <c r="V167" s="180" t="str">
        <f t="shared" si="37"/>
        <v/>
      </c>
      <c r="W167" s="179" t="str">
        <f t="shared" si="29"/>
        <v/>
      </c>
    </row>
    <row r="168" spans="1:23" x14ac:dyDescent="0.25">
      <c r="A168" s="78">
        <f t="shared" si="38"/>
        <v>50496</v>
      </c>
      <c r="B168" s="72">
        <f t="shared" si="39"/>
        <v>151</v>
      </c>
      <c r="C168" s="70">
        <f t="shared" si="40"/>
        <v>1029932.1117396442</v>
      </c>
      <c r="D168" s="79">
        <f t="shared" si="41"/>
        <v>4978.0052067416073</v>
      </c>
      <c r="E168" s="79">
        <f t="shared" si="42"/>
        <v>7849.9107723518719</v>
      </c>
      <c r="F168" s="79">
        <f t="shared" si="30"/>
        <v>12827.915979093479</v>
      </c>
      <c r="G168" s="70">
        <f t="shared" si="31"/>
        <v>1022082.2009672923</v>
      </c>
      <c r="Q168" s="177" t="str">
        <f t="shared" si="32"/>
        <v/>
      </c>
      <c r="R168" s="178" t="str">
        <f t="shared" si="33"/>
        <v/>
      </c>
      <c r="S168" s="179" t="str">
        <f t="shared" si="34"/>
        <v/>
      </c>
      <c r="T168" s="180" t="str">
        <f t="shared" si="35"/>
        <v/>
      </c>
      <c r="U168" s="180" t="str">
        <f t="shared" si="36"/>
        <v/>
      </c>
      <c r="V168" s="180" t="str">
        <f t="shared" si="37"/>
        <v/>
      </c>
      <c r="W168" s="179" t="str">
        <f t="shared" si="29"/>
        <v/>
      </c>
    </row>
    <row r="169" spans="1:23" x14ac:dyDescent="0.25">
      <c r="A169" s="78">
        <f t="shared" si="38"/>
        <v>50526</v>
      </c>
      <c r="B169" s="72">
        <f t="shared" si="39"/>
        <v>152</v>
      </c>
      <c r="C169" s="70">
        <f t="shared" si="40"/>
        <v>1022082.2009672923</v>
      </c>
      <c r="D169" s="79">
        <f t="shared" si="41"/>
        <v>4940.0639713419077</v>
      </c>
      <c r="E169" s="79">
        <f t="shared" si="42"/>
        <v>7887.8520077515723</v>
      </c>
      <c r="F169" s="79">
        <f t="shared" si="30"/>
        <v>12827.915979093479</v>
      </c>
      <c r="G169" s="70">
        <f t="shared" si="31"/>
        <v>1014194.3489595407</v>
      </c>
      <c r="Q169" s="177" t="str">
        <f t="shared" si="32"/>
        <v/>
      </c>
      <c r="R169" s="178" t="str">
        <f t="shared" si="33"/>
        <v/>
      </c>
      <c r="S169" s="179" t="str">
        <f t="shared" si="34"/>
        <v/>
      </c>
      <c r="T169" s="180" t="str">
        <f t="shared" si="35"/>
        <v/>
      </c>
      <c r="U169" s="180" t="str">
        <f t="shared" si="36"/>
        <v/>
      </c>
      <c r="V169" s="180" t="str">
        <f t="shared" si="37"/>
        <v/>
      </c>
      <c r="W169" s="179" t="str">
        <f t="shared" si="29"/>
        <v/>
      </c>
    </row>
    <row r="170" spans="1:23" x14ac:dyDescent="0.25">
      <c r="A170" s="78">
        <f t="shared" si="38"/>
        <v>50557</v>
      </c>
      <c r="B170" s="72">
        <f t="shared" si="39"/>
        <v>153</v>
      </c>
      <c r="C170" s="70">
        <f t="shared" si="40"/>
        <v>1014194.3489595407</v>
      </c>
      <c r="D170" s="79">
        <f t="shared" si="41"/>
        <v>4901.9393533044413</v>
      </c>
      <c r="E170" s="79">
        <f t="shared" si="42"/>
        <v>7925.9766257890378</v>
      </c>
      <c r="F170" s="79">
        <f t="shared" si="30"/>
        <v>12827.915979093479</v>
      </c>
      <c r="G170" s="70">
        <f t="shared" si="31"/>
        <v>1006268.3723337516</v>
      </c>
      <c r="Q170" s="177" t="str">
        <f t="shared" si="32"/>
        <v/>
      </c>
      <c r="R170" s="178" t="str">
        <f t="shared" si="33"/>
        <v/>
      </c>
      <c r="S170" s="179" t="str">
        <f t="shared" si="34"/>
        <v/>
      </c>
      <c r="T170" s="180" t="str">
        <f t="shared" si="35"/>
        <v/>
      </c>
      <c r="U170" s="180" t="str">
        <f t="shared" si="36"/>
        <v/>
      </c>
      <c r="V170" s="180" t="str">
        <f t="shared" si="37"/>
        <v/>
      </c>
      <c r="W170" s="179" t="str">
        <f t="shared" si="29"/>
        <v/>
      </c>
    </row>
    <row r="171" spans="1:23" x14ac:dyDescent="0.25">
      <c r="A171" s="78">
        <f t="shared" si="38"/>
        <v>50587</v>
      </c>
      <c r="B171" s="72">
        <f t="shared" si="39"/>
        <v>154</v>
      </c>
      <c r="C171" s="70">
        <f t="shared" si="40"/>
        <v>1006268.3723337516</v>
      </c>
      <c r="D171" s="79">
        <f t="shared" si="41"/>
        <v>4863.6304662797947</v>
      </c>
      <c r="E171" s="79">
        <f t="shared" si="42"/>
        <v>7964.2855128136844</v>
      </c>
      <c r="F171" s="79">
        <f t="shared" si="30"/>
        <v>12827.915979093479</v>
      </c>
      <c r="G171" s="70">
        <f t="shared" si="31"/>
        <v>998304.08682093793</v>
      </c>
      <c r="Q171" s="177" t="str">
        <f t="shared" si="32"/>
        <v/>
      </c>
      <c r="R171" s="178" t="str">
        <f t="shared" si="33"/>
        <v/>
      </c>
      <c r="S171" s="179" t="str">
        <f t="shared" si="34"/>
        <v/>
      </c>
      <c r="T171" s="180" t="str">
        <f t="shared" si="35"/>
        <v/>
      </c>
      <c r="U171" s="180" t="str">
        <f t="shared" si="36"/>
        <v/>
      </c>
      <c r="V171" s="180" t="str">
        <f t="shared" si="37"/>
        <v/>
      </c>
      <c r="W171" s="179" t="str">
        <f t="shared" si="29"/>
        <v/>
      </c>
    </row>
    <row r="172" spans="1:23" x14ac:dyDescent="0.25">
      <c r="A172" s="78">
        <f t="shared" si="38"/>
        <v>50618</v>
      </c>
      <c r="B172" s="72">
        <f t="shared" si="39"/>
        <v>155</v>
      </c>
      <c r="C172" s="70">
        <f t="shared" si="40"/>
        <v>998304.08682093793</v>
      </c>
      <c r="D172" s="79">
        <f t="shared" si="41"/>
        <v>4825.1364196345285</v>
      </c>
      <c r="E172" s="79">
        <f t="shared" si="42"/>
        <v>8002.7795594589506</v>
      </c>
      <c r="F172" s="79">
        <f t="shared" si="30"/>
        <v>12827.915979093479</v>
      </c>
      <c r="G172" s="70">
        <f t="shared" si="31"/>
        <v>990301.30726147897</v>
      </c>
      <c r="Q172" s="177" t="str">
        <f t="shared" si="32"/>
        <v/>
      </c>
      <c r="R172" s="178" t="str">
        <f t="shared" si="33"/>
        <v/>
      </c>
      <c r="S172" s="179" t="str">
        <f t="shared" si="34"/>
        <v/>
      </c>
      <c r="T172" s="180" t="str">
        <f t="shared" si="35"/>
        <v/>
      </c>
      <c r="U172" s="180" t="str">
        <f t="shared" si="36"/>
        <v/>
      </c>
      <c r="V172" s="180" t="str">
        <f t="shared" si="37"/>
        <v/>
      </c>
      <c r="W172" s="179" t="str">
        <f t="shared" si="29"/>
        <v/>
      </c>
    </row>
    <row r="173" spans="1:23" x14ac:dyDescent="0.25">
      <c r="A173" s="78">
        <f t="shared" si="38"/>
        <v>50649</v>
      </c>
      <c r="B173" s="72">
        <f t="shared" si="39"/>
        <v>156</v>
      </c>
      <c r="C173" s="70">
        <f t="shared" si="40"/>
        <v>990301.30726147897</v>
      </c>
      <c r="D173" s="79">
        <f t="shared" si="41"/>
        <v>4786.4563184304761</v>
      </c>
      <c r="E173" s="79">
        <f t="shared" si="42"/>
        <v>8041.4596606630021</v>
      </c>
      <c r="F173" s="79">
        <f t="shared" si="30"/>
        <v>12827.915979093479</v>
      </c>
      <c r="G173" s="70">
        <f t="shared" si="31"/>
        <v>982259.84760081593</v>
      </c>
      <c r="Q173" s="177" t="str">
        <f t="shared" si="32"/>
        <v/>
      </c>
      <c r="R173" s="178" t="str">
        <f t="shared" si="33"/>
        <v/>
      </c>
      <c r="S173" s="179" t="str">
        <f t="shared" si="34"/>
        <v/>
      </c>
      <c r="T173" s="180" t="str">
        <f t="shared" si="35"/>
        <v/>
      </c>
      <c r="U173" s="180" t="str">
        <f t="shared" si="36"/>
        <v/>
      </c>
      <c r="V173" s="180" t="str">
        <f t="shared" si="37"/>
        <v/>
      </c>
      <c r="W173" s="179" t="str">
        <f t="shared" si="29"/>
        <v/>
      </c>
    </row>
    <row r="174" spans="1:23" x14ac:dyDescent="0.25">
      <c r="A174" s="78">
        <f t="shared" si="38"/>
        <v>50679</v>
      </c>
      <c r="B174" s="72">
        <f t="shared" si="39"/>
        <v>157</v>
      </c>
      <c r="C174" s="70">
        <f t="shared" si="40"/>
        <v>982259.84760081593</v>
      </c>
      <c r="D174" s="79">
        <f t="shared" si="41"/>
        <v>4747.5892634039383</v>
      </c>
      <c r="E174" s="79">
        <f t="shared" si="42"/>
        <v>8080.3267156895399</v>
      </c>
      <c r="F174" s="79">
        <f t="shared" si="30"/>
        <v>12827.915979093479</v>
      </c>
      <c r="G174" s="70">
        <f t="shared" si="31"/>
        <v>974179.52088512643</v>
      </c>
      <c r="Q174" s="177" t="str">
        <f t="shared" si="32"/>
        <v/>
      </c>
      <c r="R174" s="178" t="str">
        <f t="shared" si="33"/>
        <v/>
      </c>
      <c r="S174" s="179" t="str">
        <f t="shared" si="34"/>
        <v/>
      </c>
      <c r="T174" s="180" t="str">
        <f t="shared" si="35"/>
        <v/>
      </c>
      <c r="U174" s="180" t="str">
        <f t="shared" si="36"/>
        <v/>
      </c>
      <c r="V174" s="180" t="str">
        <f t="shared" si="37"/>
        <v/>
      </c>
      <c r="W174" s="179" t="str">
        <f t="shared" si="29"/>
        <v/>
      </c>
    </row>
    <row r="175" spans="1:23" x14ac:dyDescent="0.25">
      <c r="A175" s="78">
        <f t="shared" si="38"/>
        <v>50710</v>
      </c>
      <c r="B175" s="72">
        <f t="shared" si="39"/>
        <v>158</v>
      </c>
      <c r="C175" s="70">
        <f t="shared" si="40"/>
        <v>974179.52088512643</v>
      </c>
      <c r="D175" s="79">
        <f t="shared" si="41"/>
        <v>4708.5343509447721</v>
      </c>
      <c r="E175" s="79">
        <f t="shared" si="42"/>
        <v>8119.3816281487061</v>
      </c>
      <c r="F175" s="79">
        <f t="shared" si="30"/>
        <v>12827.915979093479</v>
      </c>
      <c r="G175" s="70">
        <f t="shared" si="31"/>
        <v>966060.13925697771</v>
      </c>
      <c r="Q175" s="177" t="str">
        <f t="shared" si="32"/>
        <v/>
      </c>
      <c r="R175" s="178" t="str">
        <f t="shared" si="33"/>
        <v/>
      </c>
      <c r="S175" s="179" t="str">
        <f t="shared" si="34"/>
        <v/>
      </c>
      <c r="T175" s="180" t="str">
        <f t="shared" si="35"/>
        <v/>
      </c>
      <c r="U175" s="180" t="str">
        <f t="shared" si="36"/>
        <v/>
      </c>
      <c r="V175" s="180" t="str">
        <f t="shared" si="37"/>
        <v/>
      </c>
      <c r="W175" s="179" t="str">
        <f t="shared" si="29"/>
        <v/>
      </c>
    </row>
    <row r="176" spans="1:23" x14ac:dyDescent="0.25">
      <c r="A176" s="78">
        <f t="shared" si="38"/>
        <v>50740</v>
      </c>
      <c r="B176" s="72">
        <f t="shared" si="39"/>
        <v>159</v>
      </c>
      <c r="C176" s="70">
        <f t="shared" si="40"/>
        <v>966060.13925697771</v>
      </c>
      <c r="D176" s="79">
        <f t="shared" si="41"/>
        <v>4669.2906730753866</v>
      </c>
      <c r="E176" s="79">
        <f t="shared" si="42"/>
        <v>8158.6253060180916</v>
      </c>
      <c r="F176" s="79">
        <f t="shared" si="30"/>
        <v>12827.915979093479</v>
      </c>
      <c r="G176" s="70">
        <f t="shared" si="31"/>
        <v>957901.51395095966</v>
      </c>
      <c r="Q176" s="177" t="str">
        <f t="shared" si="32"/>
        <v/>
      </c>
      <c r="R176" s="178" t="str">
        <f t="shared" si="33"/>
        <v/>
      </c>
      <c r="S176" s="179" t="str">
        <f t="shared" si="34"/>
        <v/>
      </c>
      <c r="T176" s="180" t="str">
        <f t="shared" si="35"/>
        <v/>
      </c>
      <c r="U176" s="180" t="str">
        <f t="shared" si="36"/>
        <v/>
      </c>
      <c r="V176" s="180" t="str">
        <f t="shared" si="37"/>
        <v/>
      </c>
      <c r="W176" s="179" t="str">
        <f t="shared" si="29"/>
        <v/>
      </c>
    </row>
    <row r="177" spans="1:23" x14ac:dyDescent="0.25">
      <c r="A177" s="78">
        <f t="shared" si="38"/>
        <v>50771</v>
      </c>
      <c r="B177" s="72">
        <f t="shared" si="39"/>
        <v>160</v>
      </c>
      <c r="C177" s="70">
        <f t="shared" si="40"/>
        <v>957901.51395095966</v>
      </c>
      <c r="D177" s="79">
        <f t="shared" si="41"/>
        <v>4629.8573174296325</v>
      </c>
      <c r="E177" s="79">
        <f t="shared" si="42"/>
        <v>8198.0586616638466</v>
      </c>
      <c r="F177" s="79">
        <f t="shared" si="30"/>
        <v>12827.915979093479</v>
      </c>
      <c r="G177" s="70">
        <f t="shared" si="31"/>
        <v>949703.45528929587</v>
      </c>
      <c r="Q177" s="177" t="str">
        <f t="shared" si="32"/>
        <v/>
      </c>
      <c r="R177" s="178" t="str">
        <f t="shared" si="33"/>
        <v/>
      </c>
      <c r="S177" s="179" t="str">
        <f t="shared" si="34"/>
        <v/>
      </c>
      <c r="T177" s="180" t="str">
        <f t="shared" si="35"/>
        <v/>
      </c>
      <c r="U177" s="180" t="str">
        <f t="shared" si="36"/>
        <v/>
      </c>
      <c r="V177" s="180" t="str">
        <f t="shared" si="37"/>
        <v/>
      </c>
      <c r="W177" s="179" t="str">
        <f t="shared" si="29"/>
        <v/>
      </c>
    </row>
    <row r="178" spans="1:23" x14ac:dyDescent="0.25">
      <c r="A178" s="78">
        <f t="shared" si="38"/>
        <v>50802</v>
      </c>
      <c r="B178" s="72">
        <f t="shared" si="39"/>
        <v>161</v>
      </c>
      <c r="C178" s="70">
        <f t="shared" si="40"/>
        <v>949703.45528929587</v>
      </c>
      <c r="D178" s="79">
        <f t="shared" si="41"/>
        <v>4590.2333672315917</v>
      </c>
      <c r="E178" s="79">
        <f t="shared" si="42"/>
        <v>8237.6826118618883</v>
      </c>
      <c r="F178" s="79">
        <f t="shared" si="30"/>
        <v>12827.915979093479</v>
      </c>
      <c r="G178" s="70">
        <f t="shared" si="31"/>
        <v>941465.77267743403</v>
      </c>
      <c r="Q178" s="177" t="str">
        <f t="shared" si="32"/>
        <v/>
      </c>
      <c r="R178" s="178" t="str">
        <f t="shared" si="33"/>
        <v/>
      </c>
      <c r="S178" s="179" t="str">
        <f t="shared" si="34"/>
        <v/>
      </c>
      <c r="T178" s="180" t="str">
        <f t="shared" si="35"/>
        <v/>
      </c>
      <c r="U178" s="180" t="str">
        <f t="shared" si="36"/>
        <v/>
      </c>
      <c r="V178" s="180" t="str">
        <f t="shared" si="37"/>
        <v/>
      </c>
      <c r="W178" s="179" t="str">
        <f t="shared" si="29"/>
        <v/>
      </c>
    </row>
    <row r="179" spans="1:23" x14ac:dyDescent="0.25">
      <c r="A179" s="78">
        <f t="shared" si="38"/>
        <v>50830</v>
      </c>
      <c r="B179" s="72">
        <f t="shared" si="39"/>
        <v>162</v>
      </c>
      <c r="C179" s="70">
        <f t="shared" si="40"/>
        <v>941465.77267743403</v>
      </c>
      <c r="D179" s="79">
        <f t="shared" si="41"/>
        <v>4550.4179012742588</v>
      </c>
      <c r="E179" s="79">
        <f t="shared" si="42"/>
        <v>8277.4980778192203</v>
      </c>
      <c r="F179" s="79">
        <f t="shared" si="30"/>
        <v>12827.915979093479</v>
      </c>
      <c r="G179" s="70">
        <f t="shared" si="31"/>
        <v>933188.27459961479</v>
      </c>
      <c r="Q179" s="177" t="str">
        <f t="shared" si="32"/>
        <v/>
      </c>
      <c r="R179" s="178" t="str">
        <f t="shared" si="33"/>
        <v/>
      </c>
      <c r="S179" s="179" t="str">
        <f t="shared" si="34"/>
        <v/>
      </c>
      <c r="T179" s="180" t="str">
        <f t="shared" si="35"/>
        <v/>
      </c>
      <c r="U179" s="180" t="str">
        <f t="shared" si="36"/>
        <v/>
      </c>
      <c r="V179" s="180" t="str">
        <f t="shared" si="37"/>
        <v/>
      </c>
      <c r="W179" s="179" t="str">
        <f t="shared" si="29"/>
        <v/>
      </c>
    </row>
    <row r="180" spans="1:23" x14ac:dyDescent="0.25">
      <c r="A180" s="78">
        <f t="shared" si="38"/>
        <v>50861</v>
      </c>
      <c r="B180" s="72">
        <f t="shared" si="39"/>
        <v>163</v>
      </c>
      <c r="C180" s="70">
        <f t="shared" si="40"/>
        <v>933188.27459961479</v>
      </c>
      <c r="D180" s="79">
        <f t="shared" si="41"/>
        <v>4510.4099938981326</v>
      </c>
      <c r="E180" s="79">
        <f t="shared" si="42"/>
        <v>8317.5059851953465</v>
      </c>
      <c r="F180" s="79">
        <f t="shared" si="30"/>
        <v>12827.915979093479</v>
      </c>
      <c r="G180" s="70">
        <f t="shared" si="31"/>
        <v>924870.76861441939</v>
      </c>
      <c r="Q180" s="177" t="str">
        <f t="shared" si="32"/>
        <v/>
      </c>
      <c r="R180" s="178" t="str">
        <f t="shared" si="33"/>
        <v/>
      </c>
      <c r="S180" s="179" t="str">
        <f t="shared" si="34"/>
        <v/>
      </c>
      <c r="T180" s="180" t="str">
        <f t="shared" si="35"/>
        <v/>
      </c>
      <c r="U180" s="180" t="str">
        <f t="shared" si="36"/>
        <v/>
      </c>
      <c r="V180" s="180" t="str">
        <f t="shared" si="37"/>
        <v/>
      </c>
      <c r="W180" s="179" t="str">
        <f t="shared" si="29"/>
        <v/>
      </c>
    </row>
    <row r="181" spans="1:23" x14ac:dyDescent="0.25">
      <c r="A181" s="78">
        <f t="shared" si="38"/>
        <v>50891</v>
      </c>
      <c r="B181" s="72">
        <f t="shared" si="39"/>
        <v>164</v>
      </c>
      <c r="C181" s="70">
        <f t="shared" si="40"/>
        <v>924870.76861441939</v>
      </c>
      <c r="D181" s="79">
        <f t="shared" si="41"/>
        <v>4470.2087149696881</v>
      </c>
      <c r="E181" s="79">
        <f t="shared" si="42"/>
        <v>8357.7072641237901</v>
      </c>
      <c r="F181" s="79">
        <f t="shared" si="30"/>
        <v>12827.915979093479</v>
      </c>
      <c r="G181" s="70">
        <f t="shared" si="31"/>
        <v>916513.06135029555</v>
      </c>
      <c r="Q181" s="177" t="str">
        <f t="shared" si="32"/>
        <v/>
      </c>
      <c r="R181" s="178" t="str">
        <f t="shared" si="33"/>
        <v/>
      </c>
      <c r="S181" s="179" t="str">
        <f t="shared" si="34"/>
        <v/>
      </c>
      <c r="T181" s="180" t="str">
        <f t="shared" si="35"/>
        <v/>
      </c>
      <c r="U181" s="180" t="str">
        <f t="shared" si="36"/>
        <v/>
      </c>
      <c r="V181" s="180" t="str">
        <f t="shared" si="37"/>
        <v/>
      </c>
      <c r="W181" s="179" t="str">
        <f t="shared" si="29"/>
        <v/>
      </c>
    </row>
    <row r="182" spans="1:23" x14ac:dyDescent="0.25">
      <c r="A182" s="78">
        <f t="shared" si="38"/>
        <v>50922</v>
      </c>
      <c r="B182" s="72">
        <f t="shared" si="39"/>
        <v>165</v>
      </c>
      <c r="C182" s="70">
        <f t="shared" si="40"/>
        <v>916513.06135029555</v>
      </c>
      <c r="D182" s="79">
        <f t="shared" si="41"/>
        <v>4429.8131298597573</v>
      </c>
      <c r="E182" s="79">
        <f t="shared" si="42"/>
        <v>8398.1028492337227</v>
      </c>
      <c r="F182" s="79">
        <f t="shared" si="30"/>
        <v>12827.915979093479</v>
      </c>
      <c r="G182" s="70">
        <f t="shared" si="31"/>
        <v>908114.95850106177</v>
      </c>
      <c r="Q182" s="177" t="str">
        <f t="shared" si="32"/>
        <v/>
      </c>
      <c r="R182" s="178" t="str">
        <f t="shared" si="33"/>
        <v/>
      </c>
      <c r="S182" s="179" t="str">
        <f t="shared" si="34"/>
        <v/>
      </c>
      <c r="T182" s="180" t="str">
        <f t="shared" si="35"/>
        <v/>
      </c>
      <c r="U182" s="180" t="str">
        <f t="shared" si="36"/>
        <v/>
      </c>
      <c r="V182" s="180" t="str">
        <f t="shared" si="37"/>
        <v/>
      </c>
      <c r="W182" s="179" t="str">
        <f t="shared" si="29"/>
        <v/>
      </c>
    </row>
    <row r="183" spans="1:23" x14ac:dyDescent="0.25">
      <c r="A183" s="78">
        <f t="shared" si="38"/>
        <v>50952</v>
      </c>
      <c r="B183" s="72">
        <f t="shared" si="39"/>
        <v>166</v>
      </c>
      <c r="C183" s="70">
        <f t="shared" si="40"/>
        <v>908114.95850106177</v>
      </c>
      <c r="D183" s="79">
        <f t="shared" si="41"/>
        <v>4389.2222994217937</v>
      </c>
      <c r="E183" s="79">
        <f t="shared" si="42"/>
        <v>8438.6936796716855</v>
      </c>
      <c r="F183" s="79">
        <f t="shared" si="30"/>
        <v>12827.915979093479</v>
      </c>
      <c r="G183" s="70">
        <f t="shared" si="31"/>
        <v>899676.26482139004</v>
      </c>
      <c r="Q183" s="177" t="str">
        <f t="shared" si="32"/>
        <v/>
      </c>
      <c r="R183" s="178" t="str">
        <f t="shared" si="33"/>
        <v/>
      </c>
      <c r="S183" s="179" t="str">
        <f t="shared" si="34"/>
        <v/>
      </c>
      <c r="T183" s="180" t="str">
        <f t="shared" si="35"/>
        <v/>
      </c>
      <c r="U183" s="180" t="str">
        <f t="shared" si="36"/>
        <v/>
      </c>
      <c r="V183" s="180" t="str">
        <f t="shared" si="37"/>
        <v/>
      </c>
      <c r="W183" s="179" t="str">
        <f t="shared" si="29"/>
        <v/>
      </c>
    </row>
    <row r="184" spans="1:23" x14ac:dyDescent="0.25">
      <c r="A184" s="78">
        <f t="shared" si="38"/>
        <v>50983</v>
      </c>
      <c r="B184" s="72">
        <f t="shared" si="39"/>
        <v>167</v>
      </c>
      <c r="C184" s="70">
        <f t="shared" si="40"/>
        <v>899676.26482139004</v>
      </c>
      <c r="D184" s="79">
        <f t="shared" si="41"/>
        <v>4348.4352799700473</v>
      </c>
      <c r="E184" s="79">
        <f t="shared" si="42"/>
        <v>8479.4806991234327</v>
      </c>
      <c r="F184" s="79">
        <f t="shared" si="30"/>
        <v>12827.915979093479</v>
      </c>
      <c r="G184" s="70">
        <f t="shared" si="31"/>
        <v>891196.78412226657</v>
      </c>
      <c r="Q184" s="177" t="str">
        <f t="shared" si="32"/>
        <v/>
      </c>
      <c r="R184" s="178" t="str">
        <f t="shared" si="33"/>
        <v/>
      </c>
      <c r="S184" s="179" t="str">
        <f t="shared" si="34"/>
        <v/>
      </c>
      <c r="T184" s="180" t="str">
        <f t="shared" si="35"/>
        <v/>
      </c>
      <c r="U184" s="180" t="str">
        <f t="shared" si="36"/>
        <v/>
      </c>
      <c r="V184" s="180" t="str">
        <f t="shared" si="37"/>
        <v/>
      </c>
      <c r="W184" s="179" t="str">
        <f t="shared" si="29"/>
        <v/>
      </c>
    </row>
    <row r="185" spans="1:23" x14ac:dyDescent="0.25">
      <c r="A185" s="78">
        <f t="shared" si="38"/>
        <v>51014</v>
      </c>
      <c r="B185" s="72">
        <f t="shared" si="39"/>
        <v>168</v>
      </c>
      <c r="C185" s="70">
        <f t="shared" si="40"/>
        <v>891196.78412226657</v>
      </c>
      <c r="D185" s="79">
        <f t="shared" si="41"/>
        <v>4307.4511232576169</v>
      </c>
      <c r="E185" s="79">
        <f t="shared" si="42"/>
        <v>8520.4648558358622</v>
      </c>
      <c r="F185" s="79">
        <f t="shared" si="30"/>
        <v>12827.915979093479</v>
      </c>
      <c r="G185" s="70">
        <f t="shared" si="31"/>
        <v>882676.31926643068</v>
      </c>
      <c r="Q185" s="177" t="str">
        <f t="shared" si="32"/>
        <v/>
      </c>
      <c r="R185" s="178" t="str">
        <f t="shared" si="33"/>
        <v/>
      </c>
      <c r="S185" s="179" t="str">
        <f t="shared" si="34"/>
        <v/>
      </c>
      <c r="T185" s="180" t="str">
        <f t="shared" si="35"/>
        <v/>
      </c>
      <c r="U185" s="180" t="str">
        <f t="shared" si="36"/>
        <v/>
      </c>
      <c r="V185" s="180" t="str">
        <f t="shared" si="37"/>
        <v/>
      </c>
      <c r="W185" s="179" t="str">
        <f t="shared" si="29"/>
        <v/>
      </c>
    </row>
    <row r="186" spans="1:23" x14ac:dyDescent="0.25">
      <c r="A186" s="78">
        <f t="shared" si="38"/>
        <v>51044</v>
      </c>
      <c r="B186" s="72">
        <f t="shared" si="39"/>
        <v>169</v>
      </c>
      <c r="C186" s="70">
        <f t="shared" si="40"/>
        <v>882676.31926643068</v>
      </c>
      <c r="D186" s="79">
        <f t="shared" si="41"/>
        <v>4266.26887645441</v>
      </c>
      <c r="E186" s="79">
        <f t="shared" si="42"/>
        <v>8561.6471026390682</v>
      </c>
      <c r="F186" s="79">
        <f t="shared" si="30"/>
        <v>12827.915979093479</v>
      </c>
      <c r="G186" s="70">
        <f t="shared" si="31"/>
        <v>874114.67216379161</v>
      </c>
      <c r="Q186" s="177" t="str">
        <f t="shared" si="32"/>
        <v/>
      </c>
      <c r="R186" s="178" t="str">
        <f t="shared" si="33"/>
        <v/>
      </c>
      <c r="S186" s="179" t="str">
        <f t="shared" si="34"/>
        <v/>
      </c>
      <c r="T186" s="180" t="str">
        <f t="shared" si="35"/>
        <v/>
      </c>
      <c r="U186" s="180" t="str">
        <f t="shared" si="36"/>
        <v/>
      </c>
      <c r="V186" s="180" t="str">
        <f t="shared" si="37"/>
        <v/>
      </c>
      <c r="W186" s="179" t="str">
        <f t="shared" si="29"/>
        <v/>
      </c>
    </row>
    <row r="187" spans="1:23" x14ac:dyDescent="0.25">
      <c r="A187" s="78">
        <f t="shared" si="38"/>
        <v>51075</v>
      </c>
      <c r="B187" s="72">
        <f t="shared" si="39"/>
        <v>170</v>
      </c>
      <c r="C187" s="70">
        <f t="shared" si="40"/>
        <v>874114.67216379161</v>
      </c>
      <c r="D187" s="79">
        <f t="shared" si="41"/>
        <v>4224.8875821249885</v>
      </c>
      <c r="E187" s="79">
        <f t="shared" si="42"/>
        <v>8603.0283969684915</v>
      </c>
      <c r="F187" s="79">
        <f t="shared" si="30"/>
        <v>12827.915979093479</v>
      </c>
      <c r="G187" s="70">
        <f t="shared" si="31"/>
        <v>865511.64376682311</v>
      </c>
      <c r="Q187" s="177" t="str">
        <f t="shared" si="32"/>
        <v/>
      </c>
      <c r="R187" s="178" t="str">
        <f t="shared" si="33"/>
        <v/>
      </c>
      <c r="S187" s="179" t="str">
        <f t="shared" si="34"/>
        <v/>
      </c>
      <c r="T187" s="180" t="str">
        <f t="shared" si="35"/>
        <v/>
      </c>
      <c r="U187" s="180" t="str">
        <f t="shared" si="36"/>
        <v/>
      </c>
      <c r="V187" s="180" t="str">
        <f t="shared" si="37"/>
        <v/>
      </c>
      <c r="W187" s="179" t="str">
        <f t="shared" si="29"/>
        <v/>
      </c>
    </row>
    <row r="188" spans="1:23" x14ac:dyDescent="0.25">
      <c r="A188" s="78">
        <f t="shared" si="38"/>
        <v>51105</v>
      </c>
      <c r="B188" s="72">
        <f t="shared" si="39"/>
        <v>171</v>
      </c>
      <c r="C188" s="70">
        <f t="shared" si="40"/>
        <v>865511.64376682311</v>
      </c>
      <c r="D188" s="79">
        <f t="shared" si="41"/>
        <v>4183.306278206308</v>
      </c>
      <c r="E188" s="79">
        <f t="shared" si="42"/>
        <v>8644.6097008871711</v>
      </c>
      <c r="F188" s="79">
        <f t="shared" si="30"/>
        <v>12827.915979093479</v>
      </c>
      <c r="G188" s="70">
        <f t="shared" si="31"/>
        <v>856867.03406593599</v>
      </c>
      <c r="Q188" s="177" t="str">
        <f t="shared" si="32"/>
        <v/>
      </c>
      <c r="R188" s="178" t="str">
        <f t="shared" si="33"/>
        <v/>
      </c>
      <c r="S188" s="179" t="str">
        <f t="shared" si="34"/>
        <v/>
      </c>
      <c r="T188" s="180" t="str">
        <f t="shared" si="35"/>
        <v/>
      </c>
      <c r="U188" s="180" t="str">
        <f t="shared" si="36"/>
        <v/>
      </c>
      <c r="V188" s="180" t="str">
        <f t="shared" si="37"/>
        <v/>
      </c>
      <c r="W188" s="179" t="str">
        <f t="shared" si="29"/>
        <v/>
      </c>
    </row>
    <row r="189" spans="1:23" x14ac:dyDescent="0.25">
      <c r="A189" s="78">
        <f t="shared" si="38"/>
        <v>51136</v>
      </c>
      <c r="B189" s="72">
        <f t="shared" si="39"/>
        <v>172</v>
      </c>
      <c r="C189" s="70">
        <f t="shared" si="40"/>
        <v>856867.03406593599</v>
      </c>
      <c r="D189" s="79">
        <f t="shared" si="41"/>
        <v>4141.5239979853523</v>
      </c>
      <c r="E189" s="79">
        <f t="shared" si="42"/>
        <v>8686.3919811081269</v>
      </c>
      <c r="F189" s="79">
        <f t="shared" si="30"/>
        <v>12827.915979093479</v>
      </c>
      <c r="G189" s="70">
        <f t="shared" si="31"/>
        <v>848180.64208482788</v>
      </c>
      <c r="Q189" s="177" t="str">
        <f t="shared" si="32"/>
        <v/>
      </c>
      <c r="R189" s="178" t="str">
        <f t="shared" si="33"/>
        <v/>
      </c>
      <c r="S189" s="179" t="str">
        <f t="shared" si="34"/>
        <v/>
      </c>
      <c r="T189" s="180" t="str">
        <f t="shared" si="35"/>
        <v/>
      </c>
      <c r="U189" s="180" t="str">
        <f t="shared" si="36"/>
        <v/>
      </c>
      <c r="V189" s="180" t="str">
        <f t="shared" si="37"/>
        <v/>
      </c>
      <c r="W189" s="179" t="str">
        <f t="shared" si="29"/>
        <v/>
      </c>
    </row>
    <row r="190" spans="1:23" x14ac:dyDescent="0.25">
      <c r="A190" s="78">
        <f t="shared" si="38"/>
        <v>51167</v>
      </c>
      <c r="B190" s="72">
        <f t="shared" si="39"/>
        <v>173</v>
      </c>
      <c r="C190" s="70">
        <f t="shared" si="40"/>
        <v>848180.64208482788</v>
      </c>
      <c r="D190" s="79">
        <f t="shared" si="41"/>
        <v>4099.5397700766634</v>
      </c>
      <c r="E190" s="79">
        <f t="shared" si="42"/>
        <v>8728.3762090168166</v>
      </c>
      <c r="F190" s="79">
        <f t="shared" si="30"/>
        <v>12827.915979093479</v>
      </c>
      <c r="G190" s="70">
        <f t="shared" si="31"/>
        <v>839452.26587581111</v>
      </c>
      <c r="Q190" s="177" t="str">
        <f t="shared" si="32"/>
        <v/>
      </c>
      <c r="R190" s="178" t="str">
        <f t="shared" si="33"/>
        <v/>
      </c>
      <c r="S190" s="179" t="str">
        <f t="shared" si="34"/>
        <v/>
      </c>
      <c r="T190" s="180" t="str">
        <f t="shared" si="35"/>
        <v/>
      </c>
      <c r="U190" s="180" t="str">
        <f t="shared" si="36"/>
        <v/>
      </c>
      <c r="V190" s="180" t="str">
        <f t="shared" si="37"/>
        <v/>
      </c>
      <c r="W190" s="179" t="str">
        <f t="shared" si="29"/>
        <v/>
      </c>
    </row>
    <row r="191" spans="1:23" x14ac:dyDescent="0.25">
      <c r="A191" s="78">
        <f t="shared" si="38"/>
        <v>51196</v>
      </c>
      <c r="B191" s="72">
        <f t="shared" si="39"/>
        <v>174</v>
      </c>
      <c r="C191" s="70">
        <f t="shared" si="40"/>
        <v>839452.26587581111</v>
      </c>
      <c r="D191" s="79">
        <f t="shared" si="41"/>
        <v>4057.3526183997487</v>
      </c>
      <c r="E191" s="79">
        <f t="shared" si="42"/>
        <v>8770.5633606937299</v>
      </c>
      <c r="F191" s="79">
        <f t="shared" si="30"/>
        <v>12827.915979093479</v>
      </c>
      <c r="G191" s="70">
        <f t="shared" si="31"/>
        <v>830681.70251511736</v>
      </c>
      <c r="Q191" s="177" t="str">
        <f t="shared" si="32"/>
        <v/>
      </c>
      <c r="R191" s="178" t="str">
        <f t="shared" si="33"/>
        <v/>
      </c>
      <c r="S191" s="179" t="str">
        <f t="shared" si="34"/>
        <v/>
      </c>
      <c r="T191" s="180" t="str">
        <f t="shared" si="35"/>
        <v/>
      </c>
      <c r="U191" s="180" t="str">
        <f t="shared" si="36"/>
        <v/>
      </c>
      <c r="V191" s="180" t="str">
        <f t="shared" si="37"/>
        <v/>
      </c>
      <c r="W191" s="179" t="str">
        <f t="shared" si="29"/>
        <v/>
      </c>
    </row>
    <row r="192" spans="1:23" x14ac:dyDescent="0.25">
      <c r="A192" s="78">
        <f t="shared" si="38"/>
        <v>51227</v>
      </c>
      <c r="B192" s="72">
        <f t="shared" si="39"/>
        <v>175</v>
      </c>
      <c r="C192" s="70">
        <f t="shared" si="40"/>
        <v>830681.70251511736</v>
      </c>
      <c r="D192" s="79">
        <f t="shared" si="41"/>
        <v>4014.9615621563953</v>
      </c>
      <c r="E192" s="79">
        <f t="shared" si="42"/>
        <v>8812.9544169370838</v>
      </c>
      <c r="F192" s="79">
        <f t="shared" si="30"/>
        <v>12827.915979093479</v>
      </c>
      <c r="G192" s="70">
        <f t="shared" si="31"/>
        <v>821868.74809818028</v>
      </c>
      <c r="Q192" s="177" t="str">
        <f t="shared" si="32"/>
        <v/>
      </c>
      <c r="R192" s="178" t="str">
        <f t="shared" si="33"/>
        <v/>
      </c>
      <c r="S192" s="179" t="str">
        <f t="shared" si="34"/>
        <v/>
      </c>
      <c r="T192" s="180" t="str">
        <f t="shared" si="35"/>
        <v/>
      </c>
      <c r="U192" s="180" t="str">
        <f t="shared" si="36"/>
        <v/>
      </c>
      <c r="V192" s="180" t="str">
        <f t="shared" si="37"/>
        <v/>
      </c>
      <c r="W192" s="179" t="str">
        <f t="shared" si="29"/>
        <v/>
      </c>
    </row>
    <row r="193" spans="1:23" x14ac:dyDescent="0.25">
      <c r="A193" s="78">
        <f t="shared" si="38"/>
        <v>51257</v>
      </c>
      <c r="B193" s="72">
        <f t="shared" si="39"/>
        <v>176</v>
      </c>
      <c r="C193" s="70">
        <f t="shared" si="40"/>
        <v>821868.74809818028</v>
      </c>
      <c r="D193" s="79">
        <f t="shared" si="41"/>
        <v>3972.365615807867</v>
      </c>
      <c r="E193" s="79">
        <f t="shared" si="42"/>
        <v>8855.5503632856125</v>
      </c>
      <c r="F193" s="79">
        <f t="shared" si="30"/>
        <v>12827.915979093479</v>
      </c>
      <c r="G193" s="70">
        <f t="shared" si="31"/>
        <v>813013.1977348947</v>
      </c>
      <c r="Q193" s="177" t="str">
        <f t="shared" si="32"/>
        <v/>
      </c>
      <c r="R193" s="178" t="str">
        <f t="shared" si="33"/>
        <v/>
      </c>
      <c r="S193" s="179" t="str">
        <f t="shared" si="34"/>
        <v/>
      </c>
      <c r="T193" s="180" t="str">
        <f t="shared" si="35"/>
        <v/>
      </c>
      <c r="U193" s="180" t="str">
        <f t="shared" si="36"/>
        <v/>
      </c>
      <c r="V193" s="180" t="str">
        <f t="shared" si="37"/>
        <v/>
      </c>
      <c r="W193" s="179" t="str">
        <f t="shared" si="29"/>
        <v/>
      </c>
    </row>
    <row r="194" spans="1:23" x14ac:dyDescent="0.25">
      <c r="A194" s="78">
        <f t="shared" si="38"/>
        <v>51288</v>
      </c>
      <c r="B194" s="72">
        <f t="shared" si="39"/>
        <v>177</v>
      </c>
      <c r="C194" s="70">
        <f t="shared" si="40"/>
        <v>813013.1977348947</v>
      </c>
      <c r="D194" s="79">
        <f t="shared" si="41"/>
        <v>3929.5637890519856</v>
      </c>
      <c r="E194" s="79">
        <f t="shared" si="42"/>
        <v>8898.3521900414926</v>
      </c>
      <c r="F194" s="79">
        <f t="shared" si="30"/>
        <v>12827.915979093479</v>
      </c>
      <c r="G194" s="70">
        <f t="shared" si="31"/>
        <v>804114.84554485325</v>
      </c>
      <c r="Q194" s="177" t="str">
        <f t="shared" si="32"/>
        <v/>
      </c>
      <c r="R194" s="178" t="str">
        <f t="shared" si="33"/>
        <v/>
      </c>
      <c r="S194" s="179" t="str">
        <f t="shared" si="34"/>
        <v/>
      </c>
      <c r="T194" s="180" t="str">
        <f t="shared" si="35"/>
        <v/>
      </c>
      <c r="U194" s="180" t="str">
        <f t="shared" si="36"/>
        <v/>
      </c>
      <c r="V194" s="180" t="str">
        <f t="shared" si="37"/>
        <v/>
      </c>
      <c r="W194" s="179" t="str">
        <f t="shared" si="29"/>
        <v/>
      </c>
    </row>
    <row r="195" spans="1:23" x14ac:dyDescent="0.25">
      <c r="A195" s="78">
        <f t="shared" si="38"/>
        <v>51318</v>
      </c>
      <c r="B195" s="72">
        <f t="shared" si="39"/>
        <v>178</v>
      </c>
      <c r="C195" s="70">
        <f t="shared" si="40"/>
        <v>804114.84554485325</v>
      </c>
      <c r="D195" s="79">
        <f t="shared" si="41"/>
        <v>3886.5550868001187</v>
      </c>
      <c r="E195" s="79">
        <f t="shared" si="42"/>
        <v>8941.3608922933599</v>
      </c>
      <c r="F195" s="79">
        <f t="shared" si="30"/>
        <v>12827.915979093479</v>
      </c>
      <c r="G195" s="70">
        <f t="shared" si="31"/>
        <v>795173.48465255986</v>
      </c>
      <c r="Q195" s="177" t="str">
        <f t="shared" si="32"/>
        <v/>
      </c>
      <c r="R195" s="178" t="str">
        <f t="shared" si="33"/>
        <v/>
      </c>
      <c r="S195" s="179" t="str">
        <f t="shared" si="34"/>
        <v/>
      </c>
      <c r="T195" s="180" t="str">
        <f t="shared" si="35"/>
        <v/>
      </c>
      <c r="U195" s="180" t="str">
        <f t="shared" si="36"/>
        <v/>
      </c>
      <c r="V195" s="180" t="str">
        <f t="shared" si="37"/>
        <v/>
      </c>
      <c r="W195" s="179" t="str">
        <f t="shared" si="29"/>
        <v/>
      </c>
    </row>
    <row r="196" spans="1:23" x14ac:dyDescent="0.25">
      <c r="A196" s="78">
        <f t="shared" si="38"/>
        <v>51349</v>
      </c>
      <c r="B196" s="72">
        <f t="shared" si="39"/>
        <v>179</v>
      </c>
      <c r="C196" s="70">
        <f t="shared" si="40"/>
        <v>795173.48465255986</v>
      </c>
      <c r="D196" s="79">
        <f t="shared" si="41"/>
        <v>3843.3385091540345</v>
      </c>
      <c r="E196" s="79">
        <f t="shared" si="42"/>
        <v>8984.5774699394442</v>
      </c>
      <c r="F196" s="79">
        <f t="shared" si="30"/>
        <v>12827.915979093479</v>
      </c>
      <c r="G196" s="70">
        <f t="shared" si="31"/>
        <v>786188.90718262037</v>
      </c>
      <c r="Q196" s="177" t="str">
        <f t="shared" si="32"/>
        <v/>
      </c>
      <c r="R196" s="178" t="str">
        <f t="shared" si="33"/>
        <v/>
      </c>
      <c r="S196" s="179" t="str">
        <f t="shared" si="34"/>
        <v/>
      </c>
      <c r="T196" s="180" t="str">
        <f t="shared" si="35"/>
        <v/>
      </c>
      <c r="U196" s="180" t="str">
        <f t="shared" si="36"/>
        <v/>
      </c>
      <c r="V196" s="180" t="str">
        <f t="shared" si="37"/>
        <v/>
      </c>
      <c r="W196" s="179" t="str">
        <f t="shared" si="29"/>
        <v/>
      </c>
    </row>
    <row r="197" spans="1:23" x14ac:dyDescent="0.25">
      <c r="A197" s="78">
        <f t="shared" si="38"/>
        <v>51380</v>
      </c>
      <c r="B197" s="72">
        <f t="shared" si="39"/>
        <v>180</v>
      </c>
      <c r="C197" s="70">
        <f t="shared" si="40"/>
        <v>786188.90718262037</v>
      </c>
      <c r="D197" s="79">
        <f t="shared" si="41"/>
        <v>3799.9130513826603</v>
      </c>
      <c r="E197" s="79">
        <f t="shared" si="42"/>
        <v>9028.0029277108188</v>
      </c>
      <c r="F197" s="79">
        <f t="shared" si="30"/>
        <v>12827.915979093479</v>
      </c>
      <c r="G197" s="70">
        <f t="shared" si="31"/>
        <v>777160.9042549096</v>
      </c>
      <c r="Q197" s="177" t="str">
        <f t="shared" si="32"/>
        <v/>
      </c>
      <c r="R197" s="178" t="str">
        <f t="shared" si="33"/>
        <v/>
      </c>
      <c r="S197" s="179" t="str">
        <f t="shared" si="34"/>
        <v/>
      </c>
      <c r="T197" s="180" t="str">
        <f t="shared" si="35"/>
        <v/>
      </c>
      <c r="U197" s="180" t="str">
        <f t="shared" si="36"/>
        <v/>
      </c>
      <c r="V197" s="180" t="str">
        <f t="shared" si="37"/>
        <v/>
      </c>
      <c r="W197" s="179" t="str">
        <f t="shared" si="29"/>
        <v/>
      </c>
    </row>
    <row r="198" spans="1:23" x14ac:dyDescent="0.25">
      <c r="A198" s="78">
        <f t="shared" si="38"/>
        <v>51410</v>
      </c>
      <c r="B198" s="72">
        <f t="shared" si="39"/>
        <v>181</v>
      </c>
      <c r="C198" s="70">
        <f t="shared" si="40"/>
        <v>777160.9042549096</v>
      </c>
      <c r="D198" s="79">
        <f t="shared" si="41"/>
        <v>3756.2777038987242</v>
      </c>
      <c r="E198" s="79">
        <f t="shared" si="42"/>
        <v>9071.6382751947531</v>
      </c>
      <c r="F198" s="79">
        <f t="shared" si="30"/>
        <v>12827.915979093477</v>
      </c>
      <c r="G198" s="70">
        <f t="shared" si="31"/>
        <v>768089.26597971481</v>
      </c>
      <c r="Q198" s="177" t="str">
        <f t="shared" si="32"/>
        <v/>
      </c>
      <c r="R198" s="178" t="str">
        <f t="shared" si="33"/>
        <v/>
      </c>
      <c r="S198" s="179" t="str">
        <f t="shared" si="34"/>
        <v/>
      </c>
      <c r="T198" s="180" t="str">
        <f t="shared" si="35"/>
        <v/>
      </c>
      <c r="U198" s="180" t="str">
        <f t="shared" si="36"/>
        <v/>
      </c>
      <c r="V198" s="180" t="str">
        <f t="shared" si="37"/>
        <v/>
      </c>
      <c r="W198" s="179" t="str">
        <f t="shared" si="29"/>
        <v/>
      </c>
    </row>
    <row r="199" spans="1:23" x14ac:dyDescent="0.25">
      <c r="A199" s="78">
        <f t="shared" si="38"/>
        <v>51441</v>
      </c>
      <c r="B199" s="72">
        <f t="shared" si="39"/>
        <v>182</v>
      </c>
      <c r="C199" s="70">
        <f t="shared" si="40"/>
        <v>768089.26597971481</v>
      </c>
      <c r="D199" s="79">
        <f t="shared" si="41"/>
        <v>3712.4314522352838</v>
      </c>
      <c r="E199" s="79">
        <f t="shared" si="42"/>
        <v>9115.4845268581957</v>
      </c>
      <c r="F199" s="79">
        <f t="shared" si="30"/>
        <v>12827.915979093479</v>
      </c>
      <c r="G199" s="70">
        <f t="shared" si="31"/>
        <v>758973.78145285661</v>
      </c>
      <c r="Q199" s="177" t="str">
        <f t="shared" si="32"/>
        <v/>
      </c>
      <c r="R199" s="178" t="str">
        <f t="shared" si="33"/>
        <v/>
      </c>
      <c r="S199" s="179" t="str">
        <f t="shared" si="34"/>
        <v/>
      </c>
      <c r="T199" s="180" t="str">
        <f t="shared" si="35"/>
        <v/>
      </c>
      <c r="U199" s="180" t="str">
        <f t="shared" si="36"/>
        <v/>
      </c>
      <c r="V199" s="180" t="str">
        <f t="shared" si="37"/>
        <v/>
      </c>
      <c r="W199" s="179" t="str">
        <f t="shared" si="29"/>
        <v/>
      </c>
    </row>
    <row r="200" spans="1:23" x14ac:dyDescent="0.25">
      <c r="A200" s="78">
        <f t="shared" si="38"/>
        <v>51471</v>
      </c>
      <c r="B200" s="72">
        <f t="shared" si="39"/>
        <v>183</v>
      </c>
      <c r="C200" s="70">
        <f t="shared" si="40"/>
        <v>758973.78145285661</v>
      </c>
      <c r="D200" s="79">
        <f t="shared" si="41"/>
        <v>3668.3732770221359</v>
      </c>
      <c r="E200" s="79">
        <f t="shared" si="42"/>
        <v>9159.5427020713432</v>
      </c>
      <c r="F200" s="79">
        <f t="shared" si="30"/>
        <v>12827.915979093479</v>
      </c>
      <c r="G200" s="70">
        <f t="shared" si="31"/>
        <v>749814.23875078524</v>
      </c>
      <c r="Q200" s="177" t="str">
        <f t="shared" si="32"/>
        <v/>
      </c>
      <c r="R200" s="178" t="str">
        <f t="shared" si="33"/>
        <v/>
      </c>
      <c r="S200" s="179" t="str">
        <f t="shared" si="34"/>
        <v/>
      </c>
      <c r="T200" s="180" t="str">
        <f t="shared" si="35"/>
        <v/>
      </c>
      <c r="U200" s="180" t="str">
        <f t="shared" si="36"/>
        <v/>
      </c>
      <c r="V200" s="180" t="str">
        <f t="shared" si="37"/>
        <v/>
      </c>
      <c r="W200" s="179" t="str">
        <f t="shared" si="29"/>
        <v/>
      </c>
    </row>
    <row r="201" spans="1:23" x14ac:dyDescent="0.25">
      <c r="A201" s="78">
        <f t="shared" si="38"/>
        <v>51502</v>
      </c>
      <c r="B201" s="72">
        <f t="shared" si="39"/>
        <v>184</v>
      </c>
      <c r="C201" s="70">
        <f t="shared" si="40"/>
        <v>749814.23875078524</v>
      </c>
      <c r="D201" s="79">
        <f t="shared" si="41"/>
        <v>3624.1021539621238</v>
      </c>
      <c r="E201" s="79">
        <f t="shared" si="42"/>
        <v>9203.8138251313558</v>
      </c>
      <c r="F201" s="79">
        <f t="shared" si="30"/>
        <v>12827.915979093479</v>
      </c>
      <c r="G201" s="70">
        <f t="shared" si="31"/>
        <v>740610.42492565385</v>
      </c>
      <c r="Q201" s="177" t="str">
        <f t="shared" si="32"/>
        <v/>
      </c>
      <c r="R201" s="178" t="str">
        <f t="shared" si="33"/>
        <v/>
      </c>
      <c r="S201" s="179" t="str">
        <f t="shared" si="34"/>
        <v/>
      </c>
      <c r="T201" s="180" t="str">
        <f t="shared" si="35"/>
        <v/>
      </c>
      <c r="U201" s="180" t="str">
        <f t="shared" si="36"/>
        <v/>
      </c>
      <c r="V201" s="180" t="str">
        <f t="shared" si="37"/>
        <v/>
      </c>
      <c r="W201" s="179" t="str">
        <f t="shared" si="29"/>
        <v/>
      </c>
    </row>
    <row r="202" spans="1:23" x14ac:dyDescent="0.25">
      <c r="A202" s="78">
        <f t="shared" si="38"/>
        <v>51533</v>
      </c>
      <c r="B202" s="72">
        <f t="shared" si="39"/>
        <v>185</v>
      </c>
      <c r="C202" s="70">
        <f t="shared" si="40"/>
        <v>740610.42492565385</v>
      </c>
      <c r="D202" s="79">
        <f t="shared" si="41"/>
        <v>3579.6170538073225</v>
      </c>
      <c r="E202" s="79">
        <f t="shared" si="42"/>
        <v>9248.2989252861553</v>
      </c>
      <c r="F202" s="79">
        <f t="shared" si="30"/>
        <v>12827.915979093477</v>
      </c>
      <c r="G202" s="70">
        <f t="shared" si="31"/>
        <v>731362.12600036769</v>
      </c>
      <c r="Q202" s="177" t="str">
        <f t="shared" si="32"/>
        <v/>
      </c>
      <c r="R202" s="178" t="str">
        <f t="shared" si="33"/>
        <v/>
      </c>
      <c r="S202" s="179" t="str">
        <f t="shared" si="34"/>
        <v/>
      </c>
      <c r="T202" s="180" t="str">
        <f t="shared" si="35"/>
        <v/>
      </c>
      <c r="U202" s="180" t="str">
        <f t="shared" si="36"/>
        <v/>
      </c>
      <c r="V202" s="180" t="str">
        <f t="shared" si="37"/>
        <v/>
      </c>
      <c r="W202" s="179" t="str">
        <f t="shared" si="29"/>
        <v/>
      </c>
    </row>
    <row r="203" spans="1:23" x14ac:dyDescent="0.25">
      <c r="A203" s="78">
        <f t="shared" si="38"/>
        <v>51561</v>
      </c>
      <c r="B203" s="72">
        <f t="shared" si="39"/>
        <v>186</v>
      </c>
      <c r="C203" s="70">
        <f t="shared" si="40"/>
        <v>731362.12600036769</v>
      </c>
      <c r="D203" s="79">
        <f t="shared" si="41"/>
        <v>3534.9169423351063</v>
      </c>
      <c r="E203" s="79">
        <f t="shared" si="42"/>
        <v>9292.9990367583741</v>
      </c>
      <c r="F203" s="79">
        <f t="shared" si="30"/>
        <v>12827.915979093481</v>
      </c>
      <c r="G203" s="70">
        <f t="shared" si="31"/>
        <v>722069.12696360936</v>
      </c>
      <c r="Q203" s="177" t="str">
        <f t="shared" si="32"/>
        <v/>
      </c>
      <c r="R203" s="178" t="str">
        <f t="shared" si="33"/>
        <v/>
      </c>
      <c r="S203" s="179" t="str">
        <f t="shared" si="34"/>
        <v/>
      </c>
      <c r="T203" s="180" t="str">
        <f t="shared" si="35"/>
        <v/>
      </c>
      <c r="U203" s="180" t="str">
        <f t="shared" si="36"/>
        <v/>
      </c>
      <c r="V203" s="180" t="str">
        <f t="shared" si="37"/>
        <v/>
      </c>
      <c r="W203" s="179" t="str">
        <f t="shared" si="29"/>
        <v/>
      </c>
    </row>
    <row r="204" spans="1:23" x14ac:dyDescent="0.25">
      <c r="A204" s="78">
        <f t="shared" si="38"/>
        <v>51592</v>
      </c>
      <c r="B204" s="72">
        <f t="shared" si="39"/>
        <v>187</v>
      </c>
      <c r="C204" s="70">
        <f t="shared" si="40"/>
        <v>722069.12696360936</v>
      </c>
      <c r="D204" s="79">
        <f t="shared" si="41"/>
        <v>3490.0007803241069</v>
      </c>
      <c r="E204" s="79">
        <f t="shared" si="42"/>
        <v>9337.9151987693731</v>
      </c>
      <c r="F204" s="79">
        <f t="shared" si="30"/>
        <v>12827.915979093479</v>
      </c>
      <c r="G204" s="70">
        <f t="shared" si="31"/>
        <v>712731.21176483994</v>
      </c>
      <c r="Q204" s="177" t="str">
        <f t="shared" si="32"/>
        <v/>
      </c>
      <c r="R204" s="178" t="str">
        <f t="shared" si="33"/>
        <v/>
      </c>
      <c r="S204" s="179" t="str">
        <f t="shared" si="34"/>
        <v/>
      </c>
      <c r="T204" s="180" t="str">
        <f t="shared" si="35"/>
        <v/>
      </c>
      <c r="U204" s="180" t="str">
        <f t="shared" si="36"/>
        <v/>
      </c>
      <c r="V204" s="180" t="str">
        <f t="shared" si="37"/>
        <v/>
      </c>
      <c r="W204" s="179" t="str">
        <f t="shared" si="29"/>
        <v/>
      </c>
    </row>
    <row r="205" spans="1:23" x14ac:dyDescent="0.25">
      <c r="A205" s="78">
        <f t="shared" si="38"/>
        <v>51622</v>
      </c>
      <c r="B205" s="72">
        <f t="shared" si="39"/>
        <v>188</v>
      </c>
      <c r="C205" s="70">
        <f t="shared" si="40"/>
        <v>712731.21176483994</v>
      </c>
      <c r="D205" s="79">
        <f t="shared" si="41"/>
        <v>3444.8675235300552</v>
      </c>
      <c r="E205" s="79">
        <f t="shared" si="42"/>
        <v>9383.048455563423</v>
      </c>
      <c r="F205" s="79">
        <f t="shared" si="30"/>
        <v>12827.915979093479</v>
      </c>
      <c r="G205" s="70">
        <f t="shared" si="31"/>
        <v>703348.16330927657</v>
      </c>
      <c r="Q205" s="177" t="str">
        <f t="shared" si="32"/>
        <v/>
      </c>
      <c r="R205" s="178" t="str">
        <f t="shared" si="33"/>
        <v/>
      </c>
      <c r="S205" s="179" t="str">
        <f t="shared" si="34"/>
        <v/>
      </c>
      <c r="T205" s="180" t="str">
        <f t="shared" si="35"/>
        <v/>
      </c>
      <c r="U205" s="180" t="str">
        <f t="shared" si="36"/>
        <v/>
      </c>
      <c r="V205" s="180" t="str">
        <f t="shared" si="37"/>
        <v/>
      </c>
      <c r="W205" s="179" t="str">
        <f t="shared" si="29"/>
        <v/>
      </c>
    </row>
    <row r="206" spans="1:23" x14ac:dyDescent="0.25">
      <c r="A206" s="78">
        <f t="shared" si="38"/>
        <v>51653</v>
      </c>
      <c r="B206" s="72">
        <f t="shared" si="39"/>
        <v>189</v>
      </c>
      <c r="C206" s="70">
        <f t="shared" si="40"/>
        <v>703348.16330927657</v>
      </c>
      <c r="D206" s="79">
        <f t="shared" si="41"/>
        <v>3399.5161226614987</v>
      </c>
      <c r="E206" s="79">
        <f t="shared" si="42"/>
        <v>9428.3998564319791</v>
      </c>
      <c r="F206" s="79">
        <f t="shared" si="30"/>
        <v>12827.915979093477</v>
      </c>
      <c r="G206" s="70">
        <f t="shared" si="31"/>
        <v>693919.76345284458</v>
      </c>
      <c r="Q206" s="177" t="str">
        <f t="shared" si="32"/>
        <v/>
      </c>
      <c r="R206" s="178" t="str">
        <f t="shared" si="33"/>
        <v/>
      </c>
      <c r="S206" s="179" t="str">
        <f t="shared" si="34"/>
        <v/>
      </c>
      <c r="T206" s="180" t="str">
        <f t="shared" si="35"/>
        <v/>
      </c>
      <c r="U206" s="180" t="str">
        <f t="shared" si="36"/>
        <v/>
      </c>
      <c r="V206" s="180" t="str">
        <f t="shared" si="37"/>
        <v/>
      </c>
      <c r="W206" s="179" t="str">
        <f t="shared" si="29"/>
        <v/>
      </c>
    </row>
    <row r="207" spans="1:23" x14ac:dyDescent="0.25">
      <c r="A207" s="78">
        <f t="shared" si="38"/>
        <v>51683</v>
      </c>
      <c r="B207" s="72">
        <f t="shared" si="39"/>
        <v>190</v>
      </c>
      <c r="C207" s="70">
        <f t="shared" si="40"/>
        <v>693919.76345284458</v>
      </c>
      <c r="D207" s="79">
        <f t="shared" si="41"/>
        <v>3353.9455233554104</v>
      </c>
      <c r="E207" s="79">
        <f t="shared" si="42"/>
        <v>9473.9704557380683</v>
      </c>
      <c r="F207" s="79">
        <f t="shared" si="30"/>
        <v>12827.915979093479</v>
      </c>
      <c r="G207" s="70">
        <f t="shared" si="31"/>
        <v>684445.79299710656</v>
      </c>
      <c r="Q207" s="177" t="str">
        <f t="shared" si="32"/>
        <v/>
      </c>
      <c r="R207" s="178" t="str">
        <f t="shared" si="33"/>
        <v/>
      </c>
      <c r="S207" s="179" t="str">
        <f t="shared" si="34"/>
        <v/>
      </c>
      <c r="T207" s="180" t="str">
        <f t="shared" si="35"/>
        <v/>
      </c>
      <c r="U207" s="180" t="str">
        <f t="shared" si="36"/>
        <v/>
      </c>
      <c r="V207" s="180" t="str">
        <f t="shared" si="37"/>
        <v/>
      </c>
      <c r="W207" s="179" t="str">
        <f t="shared" si="29"/>
        <v/>
      </c>
    </row>
    <row r="208" spans="1:23" x14ac:dyDescent="0.25">
      <c r="A208" s="78">
        <f t="shared" si="38"/>
        <v>51714</v>
      </c>
      <c r="B208" s="72">
        <f t="shared" si="39"/>
        <v>191</v>
      </c>
      <c r="C208" s="70">
        <f t="shared" si="40"/>
        <v>684445.79299710656</v>
      </c>
      <c r="D208" s="79">
        <f t="shared" si="41"/>
        <v>3308.1546661526768</v>
      </c>
      <c r="E208" s="79">
        <f t="shared" si="42"/>
        <v>9519.7613129408019</v>
      </c>
      <c r="F208" s="79">
        <f t="shared" si="30"/>
        <v>12827.915979093479</v>
      </c>
      <c r="G208" s="70">
        <f t="shared" si="31"/>
        <v>674926.0316841657</v>
      </c>
      <c r="Q208" s="177" t="str">
        <f t="shared" si="32"/>
        <v/>
      </c>
      <c r="R208" s="178" t="str">
        <f t="shared" si="33"/>
        <v/>
      </c>
      <c r="S208" s="179" t="str">
        <f t="shared" si="34"/>
        <v/>
      </c>
      <c r="T208" s="180" t="str">
        <f t="shared" si="35"/>
        <v/>
      </c>
      <c r="U208" s="180" t="str">
        <f t="shared" si="36"/>
        <v/>
      </c>
      <c r="V208" s="180" t="str">
        <f t="shared" si="37"/>
        <v/>
      </c>
      <c r="W208" s="179" t="str">
        <f t="shared" si="29"/>
        <v/>
      </c>
    </row>
    <row r="209" spans="1:23" x14ac:dyDescent="0.25">
      <c r="A209" s="78">
        <f t="shared" si="38"/>
        <v>51745</v>
      </c>
      <c r="B209" s="72">
        <f t="shared" si="39"/>
        <v>192</v>
      </c>
      <c r="C209" s="70">
        <f t="shared" si="40"/>
        <v>674926.0316841657</v>
      </c>
      <c r="D209" s="79">
        <f t="shared" si="41"/>
        <v>3262.1424864734627</v>
      </c>
      <c r="E209" s="79">
        <f t="shared" si="42"/>
        <v>9565.7734926200155</v>
      </c>
      <c r="F209" s="79">
        <f t="shared" si="30"/>
        <v>12827.915979093479</v>
      </c>
      <c r="G209" s="70">
        <f t="shared" si="31"/>
        <v>665360.25819154573</v>
      </c>
      <c r="Q209" s="177" t="str">
        <f t="shared" si="32"/>
        <v/>
      </c>
      <c r="R209" s="178" t="str">
        <f t="shared" si="33"/>
        <v/>
      </c>
      <c r="S209" s="179" t="str">
        <f t="shared" si="34"/>
        <v/>
      </c>
      <c r="T209" s="180" t="str">
        <f t="shared" si="35"/>
        <v/>
      </c>
      <c r="U209" s="180" t="str">
        <f t="shared" si="36"/>
        <v/>
      </c>
      <c r="V209" s="180" t="str">
        <f t="shared" si="37"/>
        <v/>
      </c>
      <c r="W209" s="179" t="str">
        <f t="shared" si="29"/>
        <v/>
      </c>
    </row>
    <row r="210" spans="1:23" x14ac:dyDescent="0.25">
      <c r="A210" s="78">
        <f t="shared" si="38"/>
        <v>51775</v>
      </c>
      <c r="B210" s="72">
        <f t="shared" si="39"/>
        <v>193</v>
      </c>
      <c r="C210" s="70">
        <f t="shared" si="40"/>
        <v>665360.25819154573</v>
      </c>
      <c r="D210" s="79">
        <f t="shared" si="41"/>
        <v>3215.9079145924657</v>
      </c>
      <c r="E210" s="79">
        <f t="shared" si="42"/>
        <v>9612.008064501013</v>
      </c>
      <c r="F210" s="79">
        <f t="shared" si="30"/>
        <v>12827.915979093479</v>
      </c>
      <c r="G210" s="70">
        <f t="shared" si="31"/>
        <v>655748.25012704474</v>
      </c>
      <c r="Q210" s="177" t="str">
        <f t="shared" si="32"/>
        <v/>
      </c>
      <c r="R210" s="178" t="str">
        <f t="shared" si="33"/>
        <v/>
      </c>
      <c r="S210" s="179" t="str">
        <f t="shared" si="34"/>
        <v/>
      </c>
      <c r="T210" s="180" t="str">
        <f t="shared" si="35"/>
        <v/>
      </c>
      <c r="U210" s="180" t="str">
        <f t="shared" si="36"/>
        <v/>
      </c>
      <c r="V210" s="180" t="str">
        <f t="shared" si="37"/>
        <v/>
      </c>
      <c r="W210" s="179" t="str">
        <f t="shared" ref="W210:W273" si="43">IF(R210="","",SUM(S210)-SUM(U210))</f>
        <v/>
      </c>
    </row>
    <row r="211" spans="1:23" x14ac:dyDescent="0.25">
      <c r="A211" s="78">
        <f t="shared" si="38"/>
        <v>51806</v>
      </c>
      <c r="B211" s="72">
        <f t="shared" si="39"/>
        <v>194</v>
      </c>
      <c r="C211" s="70">
        <f t="shared" si="40"/>
        <v>655748.25012704474</v>
      </c>
      <c r="D211" s="79">
        <f t="shared" si="41"/>
        <v>3169.4498756140442</v>
      </c>
      <c r="E211" s="79">
        <f t="shared" si="42"/>
        <v>9658.4661034794353</v>
      </c>
      <c r="F211" s="79">
        <f t="shared" ref="F211:F274" si="44">IF(B211="","",SUM(D211:E211))</f>
        <v>12827.915979093479</v>
      </c>
      <c r="G211" s="70">
        <f t="shared" ref="G211:G274" si="45">IF(B211="","",SUM(C211)-SUM(E211))</f>
        <v>646089.78402356536</v>
      </c>
      <c r="Q211" s="177" t="str">
        <f t="shared" ref="Q211:Q274" si="46">IF(R211="","",EDATE(Q210,1))</f>
        <v/>
      </c>
      <c r="R211" s="178" t="str">
        <f t="shared" ref="R211:R274" si="47">IF(R210="","",IF(SUM(R210)+1&lt;=$U$7,SUM(R210)+1,""))</f>
        <v/>
      </c>
      <c r="S211" s="179" t="str">
        <f t="shared" ref="S211:S274" si="48">IF(R211="","",W210)</f>
        <v/>
      </c>
      <c r="T211" s="180" t="str">
        <f t="shared" ref="T211:T274" si="49">IF(R211="","",IPMT($U$13/12,R211,$U$7,-$U$11,$U$12,0))</f>
        <v/>
      </c>
      <c r="U211" s="180" t="str">
        <f t="shared" ref="U211:U274" si="50">IF(R211="","",PPMT($U$13/12,R211,$U$7,-$U$11,$U$12,0))</f>
        <v/>
      </c>
      <c r="V211" s="180" t="str">
        <f t="shared" ref="V211:V274" si="51">IF(R211="","",SUM(T211:U211))</f>
        <v/>
      </c>
      <c r="W211" s="179" t="str">
        <f t="shared" si="43"/>
        <v/>
      </c>
    </row>
    <row r="212" spans="1:23" x14ac:dyDescent="0.25">
      <c r="A212" s="78">
        <f t="shared" ref="A212:A275" si="52">IF(B212="","",EDATE(A211,1))</f>
        <v>51836</v>
      </c>
      <c r="B212" s="72">
        <f t="shared" ref="B212:B275" si="53">IF(B211="","",IF(SUM(B211)+1&lt;=$E$7,SUM(B211)+1,""))</f>
        <v>195</v>
      </c>
      <c r="C212" s="70">
        <f t="shared" ref="C212:C275" si="54">IF(B212="","",G211)</f>
        <v>646089.78402356536</v>
      </c>
      <c r="D212" s="79">
        <f t="shared" ref="D212:D275" si="55">IF(B212="","",IPMT($E$14/12,B212-1,$E$7-1,-$C$19,$E$13,0))</f>
        <v>3122.7672894472271</v>
      </c>
      <c r="E212" s="79">
        <f t="shared" ref="E212:E275" si="56">IF(B212="","",PPMT($E$14/12,B212-1,$E$7-1,-$C$19,$E$13,0))</f>
        <v>9705.148689646252</v>
      </c>
      <c r="F212" s="79">
        <f t="shared" si="44"/>
        <v>12827.915979093479</v>
      </c>
      <c r="G212" s="70">
        <f t="shared" si="45"/>
        <v>636384.63533391908</v>
      </c>
      <c r="Q212" s="177" t="str">
        <f t="shared" si="46"/>
        <v/>
      </c>
      <c r="R212" s="178" t="str">
        <f t="shared" si="47"/>
        <v/>
      </c>
      <c r="S212" s="179" t="str">
        <f t="shared" si="48"/>
        <v/>
      </c>
      <c r="T212" s="180" t="str">
        <f t="shared" si="49"/>
        <v/>
      </c>
      <c r="U212" s="180" t="str">
        <f t="shared" si="50"/>
        <v/>
      </c>
      <c r="V212" s="180" t="str">
        <f t="shared" si="51"/>
        <v/>
      </c>
      <c r="W212" s="179" t="str">
        <f t="shared" si="43"/>
        <v/>
      </c>
    </row>
    <row r="213" spans="1:23" x14ac:dyDescent="0.25">
      <c r="A213" s="78">
        <f t="shared" si="52"/>
        <v>51867</v>
      </c>
      <c r="B213" s="72">
        <f t="shared" si="53"/>
        <v>196</v>
      </c>
      <c r="C213" s="70">
        <f t="shared" si="54"/>
        <v>636384.63533391908</v>
      </c>
      <c r="D213" s="79">
        <f t="shared" si="55"/>
        <v>3075.8590707806034</v>
      </c>
      <c r="E213" s="79">
        <f t="shared" si="56"/>
        <v>9752.0569083128739</v>
      </c>
      <c r="F213" s="79">
        <f t="shared" si="44"/>
        <v>12827.915979093477</v>
      </c>
      <c r="G213" s="70">
        <f t="shared" si="45"/>
        <v>626632.57842560625</v>
      </c>
      <c r="Q213" s="177" t="str">
        <f t="shared" si="46"/>
        <v/>
      </c>
      <c r="R213" s="178" t="str">
        <f t="shared" si="47"/>
        <v/>
      </c>
      <c r="S213" s="179" t="str">
        <f t="shared" si="48"/>
        <v/>
      </c>
      <c r="T213" s="180" t="str">
        <f t="shared" si="49"/>
        <v/>
      </c>
      <c r="U213" s="180" t="str">
        <f t="shared" si="50"/>
        <v/>
      </c>
      <c r="V213" s="180" t="str">
        <f t="shared" si="51"/>
        <v/>
      </c>
      <c r="W213" s="179" t="str">
        <f t="shared" si="43"/>
        <v/>
      </c>
    </row>
    <row r="214" spans="1:23" x14ac:dyDescent="0.25">
      <c r="A214" s="78">
        <f t="shared" si="52"/>
        <v>51898</v>
      </c>
      <c r="B214" s="72">
        <f t="shared" si="53"/>
        <v>197</v>
      </c>
      <c r="C214" s="70">
        <f t="shared" si="54"/>
        <v>626632.57842560625</v>
      </c>
      <c r="D214" s="79">
        <f t="shared" si="55"/>
        <v>3028.724129057091</v>
      </c>
      <c r="E214" s="79">
        <f t="shared" si="56"/>
        <v>9799.1918500363881</v>
      </c>
      <c r="F214" s="79">
        <f t="shared" si="44"/>
        <v>12827.915979093479</v>
      </c>
      <c r="G214" s="70">
        <f t="shared" si="45"/>
        <v>616833.38657556986</v>
      </c>
      <c r="Q214" s="177" t="str">
        <f t="shared" si="46"/>
        <v/>
      </c>
      <c r="R214" s="178" t="str">
        <f t="shared" si="47"/>
        <v/>
      </c>
      <c r="S214" s="179" t="str">
        <f t="shared" si="48"/>
        <v/>
      </c>
      <c r="T214" s="180" t="str">
        <f t="shared" si="49"/>
        <v/>
      </c>
      <c r="U214" s="180" t="str">
        <f t="shared" si="50"/>
        <v/>
      </c>
      <c r="V214" s="180" t="str">
        <f t="shared" si="51"/>
        <v/>
      </c>
      <c r="W214" s="179" t="str">
        <f t="shared" si="43"/>
        <v/>
      </c>
    </row>
    <row r="215" spans="1:23" x14ac:dyDescent="0.25">
      <c r="A215" s="78">
        <f t="shared" si="52"/>
        <v>51926</v>
      </c>
      <c r="B215" s="72">
        <f t="shared" si="53"/>
        <v>198</v>
      </c>
      <c r="C215" s="70">
        <f t="shared" si="54"/>
        <v>616833.38657556986</v>
      </c>
      <c r="D215" s="79">
        <f t="shared" si="55"/>
        <v>2981.3613684485822</v>
      </c>
      <c r="E215" s="79">
        <f t="shared" si="56"/>
        <v>9846.5546106448946</v>
      </c>
      <c r="F215" s="79">
        <f t="shared" si="44"/>
        <v>12827.915979093477</v>
      </c>
      <c r="G215" s="70">
        <f t="shared" si="45"/>
        <v>606986.83196492493</v>
      </c>
      <c r="Q215" s="177" t="str">
        <f t="shared" si="46"/>
        <v/>
      </c>
      <c r="R215" s="178" t="str">
        <f t="shared" si="47"/>
        <v/>
      </c>
      <c r="S215" s="179" t="str">
        <f t="shared" si="48"/>
        <v/>
      </c>
      <c r="T215" s="180" t="str">
        <f t="shared" si="49"/>
        <v/>
      </c>
      <c r="U215" s="180" t="str">
        <f t="shared" si="50"/>
        <v/>
      </c>
      <c r="V215" s="180" t="str">
        <f t="shared" si="51"/>
        <v/>
      </c>
      <c r="W215" s="179" t="str">
        <f t="shared" si="43"/>
        <v/>
      </c>
    </row>
    <row r="216" spans="1:23" x14ac:dyDescent="0.25">
      <c r="A216" s="78">
        <f t="shared" si="52"/>
        <v>51957</v>
      </c>
      <c r="B216" s="72">
        <f t="shared" si="53"/>
        <v>199</v>
      </c>
      <c r="C216" s="70">
        <f t="shared" si="54"/>
        <v>606986.83196492493</v>
      </c>
      <c r="D216" s="79">
        <f t="shared" si="55"/>
        <v>2933.769687830465</v>
      </c>
      <c r="E216" s="79">
        <f t="shared" si="56"/>
        <v>9894.1462912630141</v>
      </c>
      <c r="F216" s="79">
        <f t="shared" si="44"/>
        <v>12827.915979093479</v>
      </c>
      <c r="G216" s="70">
        <f t="shared" si="45"/>
        <v>597092.68567366188</v>
      </c>
      <c r="Q216" s="177" t="str">
        <f t="shared" si="46"/>
        <v/>
      </c>
      <c r="R216" s="178" t="str">
        <f t="shared" si="47"/>
        <v/>
      </c>
      <c r="S216" s="179" t="str">
        <f t="shared" si="48"/>
        <v/>
      </c>
      <c r="T216" s="180" t="str">
        <f t="shared" si="49"/>
        <v/>
      </c>
      <c r="U216" s="180" t="str">
        <f t="shared" si="50"/>
        <v/>
      </c>
      <c r="V216" s="180" t="str">
        <f t="shared" si="51"/>
        <v/>
      </c>
      <c r="W216" s="179" t="str">
        <f t="shared" si="43"/>
        <v/>
      </c>
    </row>
    <row r="217" spans="1:23" x14ac:dyDescent="0.25">
      <c r="A217" s="78">
        <f t="shared" si="52"/>
        <v>51987</v>
      </c>
      <c r="B217" s="72">
        <f t="shared" si="53"/>
        <v>200</v>
      </c>
      <c r="C217" s="70">
        <f t="shared" si="54"/>
        <v>597092.68567366188</v>
      </c>
      <c r="D217" s="79">
        <f t="shared" si="55"/>
        <v>2885.9479807560269</v>
      </c>
      <c r="E217" s="79">
        <f t="shared" si="56"/>
        <v>9941.9679983374517</v>
      </c>
      <c r="F217" s="79">
        <f t="shared" si="44"/>
        <v>12827.915979093479</v>
      </c>
      <c r="G217" s="70">
        <f t="shared" si="45"/>
        <v>587150.71767532441</v>
      </c>
      <c r="Q217" s="177" t="str">
        <f t="shared" si="46"/>
        <v/>
      </c>
      <c r="R217" s="178" t="str">
        <f t="shared" si="47"/>
        <v/>
      </c>
      <c r="S217" s="179" t="str">
        <f t="shared" si="48"/>
        <v/>
      </c>
      <c r="T217" s="180" t="str">
        <f t="shared" si="49"/>
        <v/>
      </c>
      <c r="U217" s="180" t="str">
        <f t="shared" si="50"/>
        <v/>
      </c>
      <c r="V217" s="180" t="str">
        <f t="shared" si="51"/>
        <v/>
      </c>
      <c r="W217" s="179" t="str">
        <f t="shared" si="43"/>
        <v/>
      </c>
    </row>
    <row r="218" spans="1:23" x14ac:dyDescent="0.25">
      <c r="A218" s="78">
        <f t="shared" si="52"/>
        <v>52018</v>
      </c>
      <c r="B218" s="72">
        <f t="shared" si="53"/>
        <v>201</v>
      </c>
      <c r="C218" s="70">
        <f t="shared" si="54"/>
        <v>587150.71767532441</v>
      </c>
      <c r="D218" s="79">
        <f t="shared" si="55"/>
        <v>2837.8951354307296</v>
      </c>
      <c r="E218" s="79">
        <f t="shared" si="56"/>
        <v>9990.020843662749</v>
      </c>
      <c r="F218" s="79">
        <f t="shared" si="44"/>
        <v>12827.915979093479</v>
      </c>
      <c r="G218" s="70">
        <f t="shared" si="45"/>
        <v>577160.69683166163</v>
      </c>
      <c r="Q218" s="177" t="str">
        <f t="shared" si="46"/>
        <v/>
      </c>
      <c r="R218" s="178" t="str">
        <f t="shared" si="47"/>
        <v/>
      </c>
      <c r="S218" s="179" t="str">
        <f t="shared" si="48"/>
        <v/>
      </c>
      <c r="T218" s="180" t="str">
        <f t="shared" si="49"/>
        <v/>
      </c>
      <c r="U218" s="180" t="str">
        <f t="shared" si="50"/>
        <v/>
      </c>
      <c r="V218" s="180" t="str">
        <f t="shared" si="51"/>
        <v/>
      </c>
      <c r="W218" s="179" t="str">
        <f t="shared" si="43"/>
        <v/>
      </c>
    </row>
    <row r="219" spans="1:23" x14ac:dyDescent="0.25">
      <c r="A219" s="78">
        <f t="shared" si="52"/>
        <v>52048</v>
      </c>
      <c r="B219" s="72">
        <f t="shared" si="53"/>
        <v>202</v>
      </c>
      <c r="C219" s="70">
        <f t="shared" si="54"/>
        <v>577160.69683166163</v>
      </c>
      <c r="D219" s="79">
        <f t="shared" si="55"/>
        <v>2789.6100346863595</v>
      </c>
      <c r="E219" s="79">
        <f t="shared" si="56"/>
        <v>10038.305944407119</v>
      </c>
      <c r="F219" s="79">
        <f t="shared" si="44"/>
        <v>12827.915979093479</v>
      </c>
      <c r="G219" s="70">
        <f t="shared" si="45"/>
        <v>567122.3908872545</v>
      </c>
      <c r="Q219" s="177" t="str">
        <f t="shared" si="46"/>
        <v/>
      </c>
      <c r="R219" s="178" t="str">
        <f t="shared" si="47"/>
        <v/>
      </c>
      <c r="S219" s="179" t="str">
        <f t="shared" si="48"/>
        <v/>
      </c>
      <c r="T219" s="180" t="str">
        <f t="shared" si="49"/>
        <v/>
      </c>
      <c r="U219" s="180" t="str">
        <f t="shared" si="50"/>
        <v/>
      </c>
      <c r="V219" s="180" t="str">
        <f t="shared" si="51"/>
        <v/>
      </c>
      <c r="W219" s="179" t="str">
        <f t="shared" si="43"/>
        <v/>
      </c>
    </row>
    <row r="220" spans="1:23" x14ac:dyDescent="0.25">
      <c r="A220" s="78">
        <f t="shared" si="52"/>
        <v>52079</v>
      </c>
      <c r="B220" s="72">
        <f t="shared" si="53"/>
        <v>203</v>
      </c>
      <c r="C220" s="70">
        <f t="shared" si="54"/>
        <v>567122.3908872545</v>
      </c>
      <c r="D220" s="79">
        <f t="shared" si="55"/>
        <v>2741.0915559550585</v>
      </c>
      <c r="E220" s="79">
        <f t="shared" si="56"/>
        <v>10086.82442313842</v>
      </c>
      <c r="F220" s="79">
        <f t="shared" si="44"/>
        <v>12827.915979093479</v>
      </c>
      <c r="G220" s="70">
        <f t="shared" si="45"/>
        <v>557035.5664641161</v>
      </c>
      <c r="Q220" s="177" t="str">
        <f t="shared" si="46"/>
        <v/>
      </c>
      <c r="R220" s="178" t="str">
        <f t="shared" si="47"/>
        <v/>
      </c>
      <c r="S220" s="179" t="str">
        <f t="shared" si="48"/>
        <v/>
      </c>
      <c r="T220" s="180" t="str">
        <f t="shared" si="49"/>
        <v/>
      </c>
      <c r="U220" s="180" t="str">
        <f t="shared" si="50"/>
        <v/>
      </c>
      <c r="V220" s="180" t="str">
        <f t="shared" si="51"/>
        <v/>
      </c>
      <c r="W220" s="179" t="str">
        <f t="shared" si="43"/>
        <v/>
      </c>
    </row>
    <row r="221" spans="1:23" x14ac:dyDescent="0.25">
      <c r="A221" s="78">
        <f t="shared" si="52"/>
        <v>52110</v>
      </c>
      <c r="B221" s="72">
        <f t="shared" si="53"/>
        <v>204</v>
      </c>
      <c r="C221" s="70">
        <f t="shared" si="54"/>
        <v>557035.5664641161</v>
      </c>
      <c r="D221" s="79">
        <f t="shared" si="55"/>
        <v>2692.3385712432228</v>
      </c>
      <c r="E221" s="79">
        <f t="shared" si="56"/>
        <v>10135.577407850255</v>
      </c>
      <c r="F221" s="79">
        <f t="shared" si="44"/>
        <v>12827.915979093477</v>
      </c>
      <c r="G221" s="70">
        <f t="shared" si="45"/>
        <v>546899.9890562658</v>
      </c>
      <c r="Q221" s="177" t="str">
        <f t="shared" si="46"/>
        <v/>
      </c>
      <c r="R221" s="178" t="str">
        <f t="shared" si="47"/>
        <v/>
      </c>
      <c r="S221" s="179" t="str">
        <f t="shared" si="48"/>
        <v/>
      </c>
      <c r="T221" s="180" t="str">
        <f t="shared" si="49"/>
        <v/>
      </c>
      <c r="U221" s="180" t="str">
        <f t="shared" si="50"/>
        <v/>
      </c>
      <c r="V221" s="180" t="str">
        <f t="shared" si="51"/>
        <v/>
      </c>
      <c r="W221" s="179" t="str">
        <f t="shared" si="43"/>
        <v/>
      </c>
    </row>
    <row r="222" spans="1:23" x14ac:dyDescent="0.25">
      <c r="A222" s="78">
        <f t="shared" si="52"/>
        <v>52140</v>
      </c>
      <c r="B222" s="72">
        <f t="shared" si="53"/>
        <v>205</v>
      </c>
      <c r="C222" s="70">
        <f t="shared" si="54"/>
        <v>546899.9890562658</v>
      </c>
      <c r="D222" s="79">
        <f t="shared" si="55"/>
        <v>2643.3499471052796</v>
      </c>
      <c r="E222" s="79">
        <f t="shared" si="56"/>
        <v>10184.566031988199</v>
      </c>
      <c r="F222" s="79">
        <f t="shared" si="44"/>
        <v>12827.915979093479</v>
      </c>
      <c r="G222" s="70">
        <f t="shared" si="45"/>
        <v>536715.42302427755</v>
      </c>
      <c r="Q222" s="177" t="str">
        <f t="shared" si="46"/>
        <v/>
      </c>
      <c r="R222" s="178" t="str">
        <f t="shared" si="47"/>
        <v/>
      </c>
      <c r="S222" s="179" t="str">
        <f t="shared" si="48"/>
        <v/>
      </c>
      <c r="T222" s="180" t="str">
        <f t="shared" si="49"/>
        <v/>
      </c>
      <c r="U222" s="180" t="str">
        <f t="shared" si="50"/>
        <v/>
      </c>
      <c r="V222" s="180" t="str">
        <f t="shared" si="51"/>
        <v/>
      </c>
      <c r="W222" s="179" t="str">
        <f t="shared" si="43"/>
        <v/>
      </c>
    </row>
    <row r="223" spans="1:23" x14ac:dyDescent="0.25">
      <c r="A223" s="78">
        <f t="shared" si="52"/>
        <v>52171</v>
      </c>
      <c r="B223" s="72">
        <f t="shared" si="53"/>
        <v>206</v>
      </c>
      <c r="C223" s="70">
        <f t="shared" si="54"/>
        <v>536715.42302427755</v>
      </c>
      <c r="D223" s="79">
        <f t="shared" si="55"/>
        <v>2594.1245446173366</v>
      </c>
      <c r="E223" s="79">
        <f t="shared" si="56"/>
        <v>10233.791434476143</v>
      </c>
      <c r="F223" s="79">
        <f t="shared" si="44"/>
        <v>12827.915979093479</v>
      </c>
      <c r="G223" s="70">
        <f t="shared" si="45"/>
        <v>526481.6315898014</v>
      </c>
      <c r="Q223" s="177" t="str">
        <f t="shared" si="46"/>
        <v/>
      </c>
      <c r="R223" s="178" t="str">
        <f t="shared" si="47"/>
        <v/>
      </c>
      <c r="S223" s="179" t="str">
        <f t="shared" si="48"/>
        <v/>
      </c>
      <c r="T223" s="180" t="str">
        <f t="shared" si="49"/>
        <v/>
      </c>
      <c r="U223" s="180" t="str">
        <f t="shared" si="50"/>
        <v/>
      </c>
      <c r="V223" s="180" t="str">
        <f t="shared" si="51"/>
        <v/>
      </c>
      <c r="W223" s="179" t="str">
        <f t="shared" si="43"/>
        <v/>
      </c>
    </row>
    <row r="224" spans="1:23" x14ac:dyDescent="0.25">
      <c r="A224" s="78">
        <f t="shared" si="52"/>
        <v>52201</v>
      </c>
      <c r="B224" s="72">
        <f t="shared" si="53"/>
        <v>207</v>
      </c>
      <c r="C224" s="70">
        <f t="shared" si="54"/>
        <v>526481.6315898014</v>
      </c>
      <c r="D224" s="79">
        <f t="shared" si="55"/>
        <v>2544.6612193507026</v>
      </c>
      <c r="E224" s="79">
        <f t="shared" si="56"/>
        <v>10283.254759742775</v>
      </c>
      <c r="F224" s="79">
        <f t="shared" si="44"/>
        <v>12827.915979093477</v>
      </c>
      <c r="G224" s="70">
        <f t="shared" si="45"/>
        <v>516198.37683005864</v>
      </c>
      <c r="Q224" s="177" t="str">
        <f t="shared" si="46"/>
        <v/>
      </c>
      <c r="R224" s="178" t="str">
        <f t="shared" si="47"/>
        <v/>
      </c>
      <c r="S224" s="179" t="str">
        <f t="shared" si="48"/>
        <v/>
      </c>
      <c r="T224" s="180" t="str">
        <f t="shared" si="49"/>
        <v/>
      </c>
      <c r="U224" s="180" t="str">
        <f t="shared" si="50"/>
        <v/>
      </c>
      <c r="V224" s="180" t="str">
        <f t="shared" si="51"/>
        <v/>
      </c>
      <c r="W224" s="179" t="str">
        <f t="shared" si="43"/>
        <v/>
      </c>
    </row>
    <row r="225" spans="1:23" x14ac:dyDescent="0.25">
      <c r="A225" s="78">
        <f t="shared" si="52"/>
        <v>52232</v>
      </c>
      <c r="B225" s="72">
        <f t="shared" si="53"/>
        <v>208</v>
      </c>
      <c r="C225" s="70">
        <f t="shared" si="54"/>
        <v>516198.37683005864</v>
      </c>
      <c r="D225" s="79">
        <f t="shared" si="55"/>
        <v>2494.9588213452789</v>
      </c>
      <c r="E225" s="79">
        <f t="shared" si="56"/>
        <v>10332.9571577482</v>
      </c>
      <c r="F225" s="79">
        <f t="shared" si="44"/>
        <v>12827.915979093479</v>
      </c>
      <c r="G225" s="70">
        <f t="shared" si="45"/>
        <v>505865.41967231041</v>
      </c>
      <c r="Q225" s="177" t="str">
        <f t="shared" si="46"/>
        <v/>
      </c>
      <c r="R225" s="178" t="str">
        <f t="shared" si="47"/>
        <v/>
      </c>
      <c r="S225" s="179" t="str">
        <f t="shared" si="48"/>
        <v/>
      </c>
      <c r="T225" s="180" t="str">
        <f t="shared" si="49"/>
        <v/>
      </c>
      <c r="U225" s="180" t="str">
        <f t="shared" si="50"/>
        <v/>
      </c>
      <c r="V225" s="180" t="str">
        <f t="shared" si="51"/>
        <v/>
      </c>
      <c r="W225" s="179" t="str">
        <f t="shared" si="43"/>
        <v/>
      </c>
    </row>
    <row r="226" spans="1:23" x14ac:dyDescent="0.25">
      <c r="A226" s="78">
        <f t="shared" si="52"/>
        <v>52263</v>
      </c>
      <c r="B226" s="72">
        <f t="shared" si="53"/>
        <v>209</v>
      </c>
      <c r="C226" s="70">
        <f t="shared" si="54"/>
        <v>505865.41967231041</v>
      </c>
      <c r="D226" s="79">
        <f t="shared" si="55"/>
        <v>2445.0161950828297</v>
      </c>
      <c r="E226" s="79">
        <f t="shared" si="56"/>
        <v>10382.899784010649</v>
      </c>
      <c r="F226" s="79">
        <f t="shared" si="44"/>
        <v>12827.915979093479</v>
      </c>
      <c r="G226" s="70">
        <f t="shared" si="45"/>
        <v>495482.51988829975</v>
      </c>
      <c r="Q226" s="177" t="str">
        <f t="shared" si="46"/>
        <v/>
      </c>
      <c r="R226" s="178" t="str">
        <f t="shared" si="47"/>
        <v/>
      </c>
      <c r="S226" s="179" t="str">
        <f t="shared" si="48"/>
        <v/>
      </c>
      <c r="T226" s="180" t="str">
        <f t="shared" si="49"/>
        <v/>
      </c>
      <c r="U226" s="180" t="str">
        <f t="shared" si="50"/>
        <v/>
      </c>
      <c r="V226" s="180" t="str">
        <f t="shared" si="51"/>
        <v/>
      </c>
      <c r="W226" s="179" t="str">
        <f t="shared" si="43"/>
        <v/>
      </c>
    </row>
    <row r="227" spans="1:23" x14ac:dyDescent="0.25">
      <c r="A227" s="78">
        <f t="shared" si="52"/>
        <v>52291</v>
      </c>
      <c r="B227" s="72">
        <f t="shared" si="53"/>
        <v>210</v>
      </c>
      <c r="C227" s="70">
        <f t="shared" si="54"/>
        <v>495482.51988829975</v>
      </c>
      <c r="D227" s="79">
        <f t="shared" si="55"/>
        <v>2394.8321794601111</v>
      </c>
      <c r="E227" s="79">
        <f t="shared" si="56"/>
        <v>10433.083799633368</v>
      </c>
      <c r="F227" s="79">
        <f t="shared" si="44"/>
        <v>12827.915979093479</v>
      </c>
      <c r="G227" s="70">
        <f t="shared" si="45"/>
        <v>485049.43608866638</v>
      </c>
      <c r="Q227" s="177" t="str">
        <f t="shared" si="46"/>
        <v/>
      </c>
      <c r="R227" s="178" t="str">
        <f t="shared" si="47"/>
        <v/>
      </c>
      <c r="S227" s="179" t="str">
        <f t="shared" si="48"/>
        <v/>
      </c>
      <c r="T227" s="180" t="str">
        <f t="shared" si="49"/>
        <v/>
      </c>
      <c r="U227" s="180" t="str">
        <f t="shared" si="50"/>
        <v/>
      </c>
      <c r="V227" s="180" t="str">
        <f t="shared" si="51"/>
        <v/>
      </c>
      <c r="W227" s="179" t="str">
        <f t="shared" si="43"/>
        <v/>
      </c>
    </row>
    <row r="228" spans="1:23" x14ac:dyDescent="0.25">
      <c r="A228" s="78">
        <f t="shared" si="52"/>
        <v>52322</v>
      </c>
      <c r="B228" s="72">
        <f t="shared" si="53"/>
        <v>211</v>
      </c>
      <c r="C228" s="70">
        <f t="shared" si="54"/>
        <v>485049.43608866638</v>
      </c>
      <c r="D228" s="79">
        <f t="shared" si="55"/>
        <v>2344.4056077618829</v>
      </c>
      <c r="E228" s="79">
        <f t="shared" si="56"/>
        <v>10483.510371331597</v>
      </c>
      <c r="F228" s="79">
        <f t="shared" si="44"/>
        <v>12827.915979093479</v>
      </c>
      <c r="G228" s="70">
        <f t="shared" si="45"/>
        <v>474565.92571733479</v>
      </c>
      <c r="Q228" s="177" t="str">
        <f t="shared" si="46"/>
        <v/>
      </c>
      <c r="R228" s="178" t="str">
        <f t="shared" si="47"/>
        <v/>
      </c>
      <c r="S228" s="179" t="str">
        <f t="shared" si="48"/>
        <v/>
      </c>
      <c r="T228" s="180" t="str">
        <f t="shared" si="49"/>
        <v/>
      </c>
      <c r="U228" s="180" t="str">
        <f t="shared" si="50"/>
        <v/>
      </c>
      <c r="V228" s="180" t="str">
        <f t="shared" si="51"/>
        <v/>
      </c>
      <c r="W228" s="179" t="str">
        <f t="shared" si="43"/>
        <v/>
      </c>
    </row>
    <row r="229" spans="1:23" x14ac:dyDescent="0.25">
      <c r="A229" s="78">
        <f t="shared" si="52"/>
        <v>52352</v>
      </c>
      <c r="B229" s="72">
        <f t="shared" si="53"/>
        <v>212</v>
      </c>
      <c r="C229" s="70">
        <f t="shared" si="54"/>
        <v>474565.92571733479</v>
      </c>
      <c r="D229" s="79">
        <f t="shared" si="55"/>
        <v>2293.7353076337808</v>
      </c>
      <c r="E229" s="79">
        <f t="shared" si="56"/>
        <v>10534.180671459697</v>
      </c>
      <c r="F229" s="79">
        <f t="shared" si="44"/>
        <v>12827.915979093477</v>
      </c>
      <c r="G229" s="70">
        <f t="shared" si="45"/>
        <v>464031.74504587508</v>
      </c>
      <c r="Q229" s="177" t="str">
        <f t="shared" si="46"/>
        <v/>
      </c>
      <c r="R229" s="178" t="str">
        <f t="shared" si="47"/>
        <v/>
      </c>
      <c r="S229" s="179" t="str">
        <f t="shared" si="48"/>
        <v/>
      </c>
      <c r="T229" s="180" t="str">
        <f t="shared" si="49"/>
        <v/>
      </c>
      <c r="U229" s="180" t="str">
        <f t="shared" si="50"/>
        <v/>
      </c>
      <c r="V229" s="180" t="str">
        <f t="shared" si="51"/>
        <v/>
      </c>
      <c r="W229" s="179" t="str">
        <f t="shared" si="43"/>
        <v/>
      </c>
    </row>
    <row r="230" spans="1:23" x14ac:dyDescent="0.25">
      <c r="A230" s="78">
        <f t="shared" si="52"/>
        <v>52383</v>
      </c>
      <c r="B230" s="72">
        <f t="shared" si="53"/>
        <v>213</v>
      </c>
      <c r="C230" s="70">
        <f t="shared" si="54"/>
        <v>464031.74504587508</v>
      </c>
      <c r="D230" s="79">
        <f t="shared" si="55"/>
        <v>2242.8201010550583</v>
      </c>
      <c r="E230" s="79">
        <f t="shared" si="56"/>
        <v>10585.095878038421</v>
      </c>
      <c r="F230" s="79">
        <f t="shared" si="44"/>
        <v>12827.915979093479</v>
      </c>
      <c r="G230" s="70">
        <f t="shared" si="45"/>
        <v>453446.64916783664</v>
      </c>
      <c r="Q230" s="177" t="str">
        <f t="shared" si="46"/>
        <v/>
      </c>
      <c r="R230" s="178" t="str">
        <f t="shared" si="47"/>
        <v/>
      </c>
      <c r="S230" s="179" t="str">
        <f t="shared" si="48"/>
        <v/>
      </c>
      <c r="T230" s="180" t="str">
        <f t="shared" si="49"/>
        <v/>
      </c>
      <c r="U230" s="180" t="str">
        <f t="shared" si="50"/>
        <v/>
      </c>
      <c r="V230" s="180" t="str">
        <f t="shared" si="51"/>
        <v/>
      </c>
      <c r="W230" s="179" t="str">
        <f t="shared" si="43"/>
        <v/>
      </c>
    </row>
    <row r="231" spans="1:23" x14ac:dyDescent="0.25">
      <c r="A231" s="78">
        <f t="shared" si="52"/>
        <v>52413</v>
      </c>
      <c r="B231" s="72">
        <f t="shared" si="53"/>
        <v>214</v>
      </c>
      <c r="C231" s="70">
        <f t="shared" si="54"/>
        <v>453446.64916783664</v>
      </c>
      <c r="D231" s="79">
        <f t="shared" si="55"/>
        <v>2191.658804311206</v>
      </c>
      <c r="E231" s="79">
        <f t="shared" si="56"/>
        <v>10636.257174782271</v>
      </c>
      <c r="F231" s="79">
        <f t="shared" si="44"/>
        <v>12827.915979093477</v>
      </c>
      <c r="G231" s="70">
        <f t="shared" si="45"/>
        <v>442810.39199305436</v>
      </c>
      <c r="Q231" s="177" t="str">
        <f t="shared" si="46"/>
        <v/>
      </c>
      <c r="R231" s="178" t="str">
        <f t="shared" si="47"/>
        <v/>
      </c>
      <c r="S231" s="179" t="str">
        <f t="shared" si="48"/>
        <v/>
      </c>
      <c r="T231" s="180" t="str">
        <f t="shared" si="49"/>
        <v/>
      </c>
      <c r="U231" s="180" t="str">
        <f t="shared" si="50"/>
        <v/>
      </c>
      <c r="V231" s="180" t="str">
        <f t="shared" si="51"/>
        <v/>
      </c>
      <c r="W231" s="179" t="str">
        <f t="shared" si="43"/>
        <v/>
      </c>
    </row>
    <row r="232" spans="1:23" x14ac:dyDescent="0.25">
      <c r="A232" s="78">
        <f t="shared" si="52"/>
        <v>52444</v>
      </c>
      <c r="B232" s="72">
        <f t="shared" si="53"/>
        <v>215</v>
      </c>
      <c r="C232" s="70">
        <f t="shared" si="54"/>
        <v>442810.39199305436</v>
      </c>
      <c r="D232" s="79">
        <f t="shared" si="55"/>
        <v>2140.2502279664254</v>
      </c>
      <c r="E232" s="79">
        <f t="shared" si="56"/>
        <v>10687.665751127053</v>
      </c>
      <c r="F232" s="79">
        <f t="shared" si="44"/>
        <v>12827.915979093479</v>
      </c>
      <c r="G232" s="70">
        <f t="shared" si="45"/>
        <v>432122.7262419273</v>
      </c>
      <c r="Q232" s="177" t="str">
        <f t="shared" si="46"/>
        <v/>
      </c>
      <c r="R232" s="178" t="str">
        <f t="shared" si="47"/>
        <v/>
      </c>
      <c r="S232" s="179" t="str">
        <f t="shared" si="48"/>
        <v/>
      </c>
      <c r="T232" s="180" t="str">
        <f t="shared" si="49"/>
        <v/>
      </c>
      <c r="U232" s="180" t="str">
        <f t="shared" si="50"/>
        <v/>
      </c>
      <c r="V232" s="180" t="str">
        <f t="shared" si="51"/>
        <v/>
      </c>
      <c r="W232" s="179" t="str">
        <f t="shared" si="43"/>
        <v/>
      </c>
    </row>
    <row r="233" spans="1:23" x14ac:dyDescent="0.25">
      <c r="A233" s="78">
        <f t="shared" si="52"/>
        <v>52475</v>
      </c>
      <c r="B233" s="72">
        <f t="shared" si="53"/>
        <v>216</v>
      </c>
      <c r="C233" s="70">
        <f t="shared" si="54"/>
        <v>432122.7262419273</v>
      </c>
      <c r="D233" s="79">
        <f t="shared" si="55"/>
        <v>2088.5931768359778</v>
      </c>
      <c r="E233" s="79">
        <f t="shared" si="56"/>
        <v>10739.3228022575</v>
      </c>
      <c r="F233" s="79">
        <f t="shared" si="44"/>
        <v>12827.915979093479</v>
      </c>
      <c r="G233" s="70">
        <f t="shared" si="45"/>
        <v>421383.40343966981</v>
      </c>
      <c r="Q233" s="177" t="str">
        <f t="shared" si="46"/>
        <v/>
      </c>
      <c r="R233" s="178" t="str">
        <f t="shared" si="47"/>
        <v/>
      </c>
      <c r="S233" s="179" t="str">
        <f t="shared" si="48"/>
        <v/>
      </c>
      <c r="T233" s="180" t="str">
        <f t="shared" si="49"/>
        <v/>
      </c>
      <c r="U233" s="180" t="str">
        <f t="shared" si="50"/>
        <v/>
      </c>
      <c r="V233" s="180" t="str">
        <f t="shared" si="51"/>
        <v/>
      </c>
      <c r="W233" s="179" t="str">
        <f t="shared" si="43"/>
        <v/>
      </c>
    </row>
    <row r="234" spans="1:23" x14ac:dyDescent="0.25">
      <c r="A234" s="78">
        <f t="shared" si="52"/>
        <v>52505</v>
      </c>
      <c r="B234" s="72">
        <f t="shared" si="53"/>
        <v>217</v>
      </c>
      <c r="C234" s="70">
        <f t="shared" si="54"/>
        <v>421383.40343966981</v>
      </c>
      <c r="D234" s="79">
        <f t="shared" si="55"/>
        <v>2036.6864499583999</v>
      </c>
      <c r="E234" s="79">
        <f t="shared" si="56"/>
        <v>10791.22952913508</v>
      </c>
      <c r="F234" s="79">
        <f t="shared" si="44"/>
        <v>12827.915979093479</v>
      </c>
      <c r="G234" s="70">
        <f t="shared" si="45"/>
        <v>410592.17391053471</v>
      </c>
      <c r="Q234" s="177" t="str">
        <f t="shared" si="46"/>
        <v/>
      </c>
      <c r="R234" s="178" t="str">
        <f t="shared" si="47"/>
        <v/>
      </c>
      <c r="S234" s="179" t="str">
        <f t="shared" si="48"/>
        <v/>
      </c>
      <c r="T234" s="180" t="str">
        <f t="shared" si="49"/>
        <v/>
      </c>
      <c r="U234" s="180" t="str">
        <f t="shared" si="50"/>
        <v/>
      </c>
      <c r="V234" s="180" t="str">
        <f t="shared" si="51"/>
        <v/>
      </c>
      <c r="W234" s="179" t="str">
        <f t="shared" si="43"/>
        <v/>
      </c>
    </row>
    <row r="235" spans="1:23" x14ac:dyDescent="0.25">
      <c r="A235" s="78">
        <f t="shared" si="52"/>
        <v>52536</v>
      </c>
      <c r="B235" s="72">
        <f t="shared" si="53"/>
        <v>218</v>
      </c>
      <c r="C235" s="70">
        <f t="shared" si="54"/>
        <v>410592.17391053471</v>
      </c>
      <c r="D235" s="79">
        <f t="shared" si="55"/>
        <v>1984.5288405675801</v>
      </c>
      <c r="E235" s="79">
        <f t="shared" si="56"/>
        <v>10843.387138525899</v>
      </c>
      <c r="F235" s="79">
        <f t="shared" si="44"/>
        <v>12827.915979093479</v>
      </c>
      <c r="G235" s="70">
        <f t="shared" si="45"/>
        <v>399748.78677200881</v>
      </c>
      <c r="Q235" s="177" t="str">
        <f t="shared" si="46"/>
        <v/>
      </c>
      <c r="R235" s="178" t="str">
        <f t="shared" si="47"/>
        <v/>
      </c>
      <c r="S235" s="179" t="str">
        <f t="shared" si="48"/>
        <v/>
      </c>
      <c r="T235" s="180" t="str">
        <f t="shared" si="49"/>
        <v/>
      </c>
      <c r="U235" s="180" t="str">
        <f t="shared" si="50"/>
        <v/>
      </c>
      <c r="V235" s="180" t="str">
        <f t="shared" si="51"/>
        <v/>
      </c>
      <c r="W235" s="179" t="str">
        <f t="shared" si="43"/>
        <v/>
      </c>
    </row>
    <row r="236" spans="1:23" x14ac:dyDescent="0.25">
      <c r="A236" s="78">
        <f t="shared" si="52"/>
        <v>52566</v>
      </c>
      <c r="B236" s="72">
        <f t="shared" si="53"/>
        <v>219</v>
      </c>
      <c r="C236" s="70">
        <f t="shared" si="54"/>
        <v>399748.78677200881</v>
      </c>
      <c r="D236" s="79">
        <f t="shared" si="55"/>
        <v>1932.1191360647051</v>
      </c>
      <c r="E236" s="79">
        <f t="shared" si="56"/>
        <v>10895.796843028775</v>
      </c>
      <c r="F236" s="79">
        <f t="shared" si="44"/>
        <v>12827.915979093479</v>
      </c>
      <c r="G236" s="70">
        <f t="shared" si="45"/>
        <v>388852.98992898001</v>
      </c>
      <c r="Q236" s="177" t="str">
        <f t="shared" si="46"/>
        <v/>
      </c>
      <c r="R236" s="178" t="str">
        <f t="shared" si="47"/>
        <v/>
      </c>
      <c r="S236" s="179" t="str">
        <f t="shared" si="48"/>
        <v/>
      </c>
      <c r="T236" s="180" t="str">
        <f t="shared" si="49"/>
        <v/>
      </c>
      <c r="U236" s="180" t="str">
        <f t="shared" si="50"/>
        <v/>
      </c>
      <c r="V236" s="180" t="str">
        <f t="shared" si="51"/>
        <v/>
      </c>
      <c r="W236" s="179" t="str">
        <f t="shared" si="43"/>
        <v/>
      </c>
    </row>
    <row r="237" spans="1:23" x14ac:dyDescent="0.25">
      <c r="A237" s="78">
        <f t="shared" si="52"/>
        <v>52597</v>
      </c>
      <c r="B237" s="72">
        <f t="shared" si="53"/>
        <v>220</v>
      </c>
      <c r="C237" s="70">
        <f t="shared" si="54"/>
        <v>388852.98992898001</v>
      </c>
      <c r="D237" s="79">
        <f t="shared" si="55"/>
        <v>1879.4561179900656</v>
      </c>
      <c r="E237" s="79">
        <f t="shared" si="56"/>
        <v>10948.459861103413</v>
      </c>
      <c r="F237" s="79">
        <f t="shared" si="44"/>
        <v>12827.915979093479</v>
      </c>
      <c r="G237" s="70">
        <f t="shared" si="45"/>
        <v>377904.53006787662</v>
      </c>
      <c r="Q237" s="177" t="str">
        <f t="shared" si="46"/>
        <v/>
      </c>
      <c r="R237" s="178" t="str">
        <f t="shared" si="47"/>
        <v/>
      </c>
      <c r="S237" s="179" t="str">
        <f t="shared" si="48"/>
        <v/>
      </c>
      <c r="T237" s="180" t="str">
        <f t="shared" si="49"/>
        <v/>
      </c>
      <c r="U237" s="180" t="str">
        <f t="shared" si="50"/>
        <v/>
      </c>
      <c r="V237" s="180" t="str">
        <f t="shared" si="51"/>
        <v/>
      </c>
      <c r="W237" s="179" t="str">
        <f t="shared" si="43"/>
        <v/>
      </c>
    </row>
    <row r="238" spans="1:23" x14ac:dyDescent="0.25">
      <c r="A238" s="78">
        <f t="shared" si="52"/>
        <v>52628</v>
      </c>
      <c r="B238" s="72">
        <f t="shared" si="53"/>
        <v>221</v>
      </c>
      <c r="C238" s="70">
        <f t="shared" si="54"/>
        <v>377904.53006787662</v>
      </c>
      <c r="D238" s="79">
        <f t="shared" si="55"/>
        <v>1826.5385619947331</v>
      </c>
      <c r="E238" s="79">
        <f t="shared" si="56"/>
        <v>11001.377417098745</v>
      </c>
      <c r="F238" s="79">
        <f t="shared" si="44"/>
        <v>12827.915979093479</v>
      </c>
      <c r="G238" s="70">
        <f t="shared" si="45"/>
        <v>366903.15265077789</v>
      </c>
      <c r="Q238" s="177" t="str">
        <f t="shared" si="46"/>
        <v/>
      </c>
      <c r="R238" s="178" t="str">
        <f t="shared" si="47"/>
        <v/>
      </c>
      <c r="S238" s="179" t="str">
        <f t="shared" si="48"/>
        <v/>
      </c>
      <c r="T238" s="180" t="str">
        <f t="shared" si="49"/>
        <v/>
      </c>
      <c r="U238" s="180" t="str">
        <f t="shared" si="50"/>
        <v/>
      </c>
      <c r="V238" s="180" t="str">
        <f t="shared" si="51"/>
        <v/>
      </c>
      <c r="W238" s="179" t="str">
        <f t="shared" si="43"/>
        <v/>
      </c>
    </row>
    <row r="239" spans="1:23" x14ac:dyDescent="0.25">
      <c r="A239" s="78">
        <f t="shared" si="52"/>
        <v>52657</v>
      </c>
      <c r="B239" s="72">
        <f t="shared" si="53"/>
        <v>222</v>
      </c>
      <c r="C239" s="70">
        <f t="shared" si="54"/>
        <v>366903.15265077789</v>
      </c>
      <c r="D239" s="79">
        <f t="shared" si="55"/>
        <v>1773.3652378120889</v>
      </c>
      <c r="E239" s="79">
        <f t="shared" si="56"/>
        <v>11054.550741281389</v>
      </c>
      <c r="F239" s="79">
        <f t="shared" si="44"/>
        <v>12827.915979093479</v>
      </c>
      <c r="G239" s="70">
        <f t="shared" si="45"/>
        <v>355848.60190949647</v>
      </c>
      <c r="Q239" s="177" t="str">
        <f t="shared" si="46"/>
        <v/>
      </c>
      <c r="R239" s="178" t="str">
        <f t="shared" si="47"/>
        <v/>
      </c>
      <c r="S239" s="179" t="str">
        <f t="shared" si="48"/>
        <v/>
      </c>
      <c r="T239" s="180" t="str">
        <f t="shared" si="49"/>
        <v/>
      </c>
      <c r="U239" s="180" t="str">
        <f t="shared" si="50"/>
        <v/>
      </c>
      <c r="V239" s="180" t="str">
        <f t="shared" si="51"/>
        <v/>
      </c>
      <c r="W239" s="179" t="str">
        <f t="shared" si="43"/>
        <v/>
      </c>
    </row>
    <row r="240" spans="1:23" x14ac:dyDescent="0.25">
      <c r="A240" s="78">
        <f t="shared" si="52"/>
        <v>52688</v>
      </c>
      <c r="B240" s="72">
        <f t="shared" si="53"/>
        <v>223</v>
      </c>
      <c r="C240" s="70">
        <f t="shared" si="54"/>
        <v>355848.60190949647</v>
      </c>
      <c r="D240" s="79">
        <f t="shared" si="55"/>
        <v>1719.9349092292291</v>
      </c>
      <c r="E240" s="79">
        <f t="shared" si="56"/>
        <v>11107.98106986425</v>
      </c>
      <c r="F240" s="79">
        <f t="shared" si="44"/>
        <v>12827.915979093479</v>
      </c>
      <c r="G240" s="70">
        <f t="shared" si="45"/>
        <v>344740.62083963223</v>
      </c>
      <c r="Q240" s="177" t="str">
        <f t="shared" si="46"/>
        <v/>
      </c>
      <c r="R240" s="178" t="str">
        <f t="shared" si="47"/>
        <v/>
      </c>
      <c r="S240" s="179" t="str">
        <f t="shared" si="48"/>
        <v/>
      </c>
      <c r="T240" s="180" t="str">
        <f t="shared" si="49"/>
        <v/>
      </c>
      <c r="U240" s="180" t="str">
        <f t="shared" si="50"/>
        <v/>
      </c>
      <c r="V240" s="180" t="str">
        <f t="shared" si="51"/>
        <v/>
      </c>
      <c r="W240" s="179" t="str">
        <f t="shared" si="43"/>
        <v/>
      </c>
    </row>
    <row r="241" spans="1:23" x14ac:dyDescent="0.25">
      <c r="A241" s="78">
        <f t="shared" si="52"/>
        <v>52718</v>
      </c>
      <c r="B241" s="72">
        <f t="shared" si="53"/>
        <v>224</v>
      </c>
      <c r="C241" s="70">
        <f t="shared" si="54"/>
        <v>344740.62083963223</v>
      </c>
      <c r="D241" s="79">
        <f t="shared" si="55"/>
        <v>1666.2463340582185</v>
      </c>
      <c r="E241" s="79">
        <f t="shared" si="56"/>
        <v>11161.669645035261</v>
      </c>
      <c r="F241" s="79">
        <f t="shared" si="44"/>
        <v>12827.915979093479</v>
      </c>
      <c r="G241" s="70">
        <f t="shared" si="45"/>
        <v>333578.95119459694</v>
      </c>
      <c r="Q241" s="177" t="str">
        <f t="shared" si="46"/>
        <v/>
      </c>
      <c r="R241" s="178" t="str">
        <f t="shared" si="47"/>
        <v/>
      </c>
      <c r="S241" s="179" t="str">
        <f t="shared" si="48"/>
        <v/>
      </c>
      <c r="T241" s="180" t="str">
        <f t="shared" si="49"/>
        <v/>
      </c>
      <c r="U241" s="180" t="str">
        <f t="shared" si="50"/>
        <v/>
      </c>
      <c r="V241" s="180" t="str">
        <f t="shared" si="51"/>
        <v/>
      </c>
      <c r="W241" s="179" t="str">
        <f t="shared" si="43"/>
        <v/>
      </c>
    </row>
    <row r="242" spans="1:23" x14ac:dyDescent="0.25">
      <c r="A242" s="78">
        <f t="shared" si="52"/>
        <v>52749</v>
      </c>
      <c r="B242" s="72">
        <f t="shared" si="53"/>
        <v>225</v>
      </c>
      <c r="C242" s="70">
        <f t="shared" si="54"/>
        <v>333578.95119459694</v>
      </c>
      <c r="D242" s="79">
        <f t="shared" si="55"/>
        <v>1612.2982641072147</v>
      </c>
      <c r="E242" s="79">
        <f t="shared" si="56"/>
        <v>11215.617714986263</v>
      </c>
      <c r="F242" s="79">
        <f t="shared" si="44"/>
        <v>12827.915979093477</v>
      </c>
      <c r="G242" s="70">
        <f t="shared" si="45"/>
        <v>322363.33347961068</v>
      </c>
      <c r="Q242" s="177" t="str">
        <f t="shared" si="46"/>
        <v/>
      </c>
      <c r="R242" s="178" t="str">
        <f t="shared" si="47"/>
        <v/>
      </c>
      <c r="S242" s="179" t="str">
        <f t="shared" si="48"/>
        <v/>
      </c>
      <c r="T242" s="180" t="str">
        <f t="shared" si="49"/>
        <v/>
      </c>
      <c r="U242" s="180" t="str">
        <f t="shared" si="50"/>
        <v/>
      </c>
      <c r="V242" s="180" t="str">
        <f t="shared" si="51"/>
        <v/>
      </c>
      <c r="W242" s="179" t="str">
        <f t="shared" si="43"/>
        <v/>
      </c>
    </row>
    <row r="243" spans="1:23" x14ac:dyDescent="0.25">
      <c r="A243" s="78">
        <f t="shared" si="52"/>
        <v>52779</v>
      </c>
      <c r="B243" s="72">
        <f t="shared" si="53"/>
        <v>226</v>
      </c>
      <c r="C243" s="70">
        <f t="shared" si="54"/>
        <v>322363.33347961068</v>
      </c>
      <c r="D243" s="79">
        <f t="shared" si="55"/>
        <v>1558.0894451514478</v>
      </c>
      <c r="E243" s="79">
        <f t="shared" si="56"/>
        <v>11269.82653394203</v>
      </c>
      <c r="F243" s="79">
        <f t="shared" si="44"/>
        <v>12827.915979093479</v>
      </c>
      <c r="G243" s="70">
        <f t="shared" si="45"/>
        <v>311093.50694566866</v>
      </c>
      <c r="Q243" s="177" t="str">
        <f t="shared" si="46"/>
        <v/>
      </c>
      <c r="R243" s="178" t="str">
        <f t="shared" si="47"/>
        <v/>
      </c>
      <c r="S243" s="179" t="str">
        <f t="shared" si="48"/>
        <v/>
      </c>
      <c r="T243" s="180" t="str">
        <f t="shared" si="49"/>
        <v/>
      </c>
      <c r="U243" s="180" t="str">
        <f t="shared" si="50"/>
        <v/>
      </c>
      <c r="V243" s="180" t="str">
        <f t="shared" si="51"/>
        <v/>
      </c>
      <c r="W243" s="179" t="str">
        <f t="shared" si="43"/>
        <v/>
      </c>
    </row>
    <row r="244" spans="1:23" x14ac:dyDescent="0.25">
      <c r="A244" s="78">
        <f t="shared" si="52"/>
        <v>52810</v>
      </c>
      <c r="B244" s="72">
        <f t="shared" si="53"/>
        <v>227</v>
      </c>
      <c r="C244" s="70">
        <f t="shared" si="54"/>
        <v>311093.50694566866</v>
      </c>
      <c r="D244" s="79">
        <f t="shared" si="55"/>
        <v>1503.6186169040611</v>
      </c>
      <c r="E244" s="79">
        <f t="shared" si="56"/>
        <v>11324.297362189416</v>
      </c>
      <c r="F244" s="79">
        <f t="shared" si="44"/>
        <v>12827.915979093477</v>
      </c>
      <c r="G244" s="70">
        <f t="shared" si="45"/>
        <v>299769.20958347927</v>
      </c>
      <c r="Q244" s="177" t="str">
        <f t="shared" si="46"/>
        <v/>
      </c>
      <c r="R244" s="178" t="str">
        <f t="shared" si="47"/>
        <v/>
      </c>
      <c r="S244" s="179" t="str">
        <f t="shared" si="48"/>
        <v/>
      </c>
      <c r="T244" s="180" t="str">
        <f t="shared" si="49"/>
        <v/>
      </c>
      <c r="U244" s="180" t="str">
        <f t="shared" si="50"/>
        <v/>
      </c>
      <c r="V244" s="180" t="str">
        <f t="shared" si="51"/>
        <v/>
      </c>
      <c r="W244" s="179" t="str">
        <f t="shared" si="43"/>
        <v/>
      </c>
    </row>
    <row r="245" spans="1:23" x14ac:dyDescent="0.25">
      <c r="A245" s="78">
        <f t="shared" si="52"/>
        <v>52841</v>
      </c>
      <c r="B245" s="72">
        <f t="shared" si="53"/>
        <v>228</v>
      </c>
      <c r="C245" s="70">
        <f t="shared" si="54"/>
        <v>299769.20958347927</v>
      </c>
      <c r="D245" s="79">
        <f t="shared" si="55"/>
        <v>1448.8845129868123</v>
      </c>
      <c r="E245" s="79">
        <f t="shared" si="56"/>
        <v>11379.031466106668</v>
      </c>
      <c r="F245" s="79">
        <f t="shared" si="44"/>
        <v>12827.915979093479</v>
      </c>
      <c r="G245" s="70">
        <f t="shared" si="45"/>
        <v>288390.17811737262</v>
      </c>
      <c r="Q245" s="177" t="str">
        <f t="shared" si="46"/>
        <v/>
      </c>
      <c r="R245" s="178" t="str">
        <f t="shared" si="47"/>
        <v/>
      </c>
      <c r="S245" s="179" t="str">
        <f t="shared" si="48"/>
        <v/>
      </c>
      <c r="T245" s="180" t="str">
        <f t="shared" si="49"/>
        <v/>
      </c>
      <c r="U245" s="180" t="str">
        <f t="shared" si="50"/>
        <v/>
      </c>
      <c r="V245" s="180" t="str">
        <f t="shared" si="51"/>
        <v/>
      </c>
      <c r="W245" s="179" t="str">
        <f t="shared" si="43"/>
        <v/>
      </c>
    </row>
    <row r="246" spans="1:23" x14ac:dyDescent="0.25">
      <c r="A246" s="78">
        <f t="shared" si="52"/>
        <v>52871</v>
      </c>
      <c r="B246" s="72">
        <f t="shared" si="53"/>
        <v>229</v>
      </c>
      <c r="C246" s="70">
        <f t="shared" si="54"/>
        <v>288390.17811737262</v>
      </c>
      <c r="D246" s="79">
        <f t="shared" si="55"/>
        <v>1393.8858609006302</v>
      </c>
      <c r="E246" s="79">
        <f t="shared" si="56"/>
        <v>11434.030118192848</v>
      </c>
      <c r="F246" s="79">
        <f t="shared" si="44"/>
        <v>12827.915979093479</v>
      </c>
      <c r="G246" s="70">
        <f t="shared" si="45"/>
        <v>276956.14799917978</v>
      </c>
      <c r="Q246" s="177" t="str">
        <f t="shared" si="46"/>
        <v/>
      </c>
      <c r="R246" s="178" t="str">
        <f t="shared" si="47"/>
        <v/>
      </c>
      <c r="S246" s="179" t="str">
        <f t="shared" si="48"/>
        <v/>
      </c>
      <c r="T246" s="180" t="str">
        <f t="shared" si="49"/>
        <v/>
      </c>
      <c r="U246" s="180" t="str">
        <f t="shared" si="50"/>
        <v/>
      </c>
      <c r="V246" s="180" t="str">
        <f t="shared" si="51"/>
        <v/>
      </c>
      <c r="W246" s="179" t="str">
        <f t="shared" si="43"/>
        <v/>
      </c>
    </row>
    <row r="247" spans="1:23" x14ac:dyDescent="0.25">
      <c r="A247" s="78">
        <f t="shared" si="52"/>
        <v>52902</v>
      </c>
      <c r="B247" s="72">
        <f t="shared" si="53"/>
        <v>230</v>
      </c>
      <c r="C247" s="70">
        <f t="shared" si="54"/>
        <v>276956.14799917978</v>
      </c>
      <c r="D247" s="79">
        <f t="shared" si="55"/>
        <v>1338.6213819960315</v>
      </c>
      <c r="E247" s="79">
        <f t="shared" si="56"/>
        <v>11489.294597097447</v>
      </c>
      <c r="F247" s="79">
        <f t="shared" si="44"/>
        <v>12827.915979093479</v>
      </c>
      <c r="G247" s="70">
        <f t="shared" si="45"/>
        <v>265466.85340208234</v>
      </c>
      <c r="Q247" s="177" t="str">
        <f t="shared" si="46"/>
        <v/>
      </c>
      <c r="R247" s="178" t="str">
        <f t="shared" si="47"/>
        <v/>
      </c>
      <c r="S247" s="179" t="str">
        <f t="shared" si="48"/>
        <v/>
      </c>
      <c r="T247" s="180" t="str">
        <f t="shared" si="49"/>
        <v/>
      </c>
      <c r="U247" s="180" t="str">
        <f t="shared" si="50"/>
        <v/>
      </c>
      <c r="V247" s="180" t="str">
        <f t="shared" si="51"/>
        <v/>
      </c>
      <c r="W247" s="179" t="str">
        <f t="shared" si="43"/>
        <v/>
      </c>
    </row>
    <row r="248" spans="1:23" x14ac:dyDescent="0.25">
      <c r="A248" s="78">
        <f t="shared" si="52"/>
        <v>52932</v>
      </c>
      <c r="B248" s="72">
        <f t="shared" si="53"/>
        <v>231</v>
      </c>
      <c r="C248" s="70">
        <f t="shared" si="54"/>
        <v>265466.85340208234</v>
      </c>
      <c r="D248" s="79">
        <f t="shared" si="55"/>
        <v>1283.0897914433938</v>
      </c>
      <c r="E248" s="79">
        <f t="shared" si="56"/>
        <v>11544.826187650084</v>
      </c>
      <c r="F248" s="79">
        <f t="shared" si="44"/>
        <v>12827.915979093477</v>
      </c>
      <c r="G248" s="70">
        <f t="shared" si="45"/>
        <v>253922.02721443225</v>
      </c>
      <c r="Q248" s="177" t="str">
        <f t="shared" si="46"/>
        <v/>
      </c>
      <c r="R248" s="178" t="str">
        <f t="shared" si="47"/>
        <v/>
      </c>
      <c r="S248" s="179" t="str">
        <f t="shared" si="48"/>
        <v/>
      </c>
      <c r="T248" s="180" t="str">
        <f t="shared" si="49"/>
        <v/>
      </c>
      <c r="U248" s="180" t="str">
        <f t="shared" si="50"/>
        <v/>
      </c>
      <c r="V248" s="180" t="str">
        <f t="shared" si="51"/>
        <v/>
      </c>
      <c r="W248" s="179" t="str">
        <f t="shared" si="43"/>
        <v/>
      </c>
    </row>
    <row r="249" spans="1:23" x14ac:dyDescent="0.25">
      <c r="A249" s="78">
        <f t="shared" si="52"/>
        <v>52963</v>
      </c>
      <c r="B249" s="72">
        <f t="shared" si="53"/>
        <v>232</v>
      </c>
      <c r="C249" s="70">
        <f t="shared" si="54"/>
        <v>253922.02721443225</v>
      </c>
      <c r="D249" s="79">
        <f t="shared" si="55"/>
        <v>1227.289798203085</v>
      </c>
      <c r="E249" s="79">
        <f t="shared" si="56"/>
        <v>11600.626180890393</v>
      </c>
      <c r="F249" s="79">
        <f t="shared" si="44"/>
        <v>12827.915979093477</v>
      </c>
      <c r="G249" s="70">
        <f t="shared" si="45"/>
        <v>242321.40103354186</v>
      </c>
      <c r="Q249" s="177" t="str">
        <f t="shared" si="46"/>
        <v/>
      </c>
      <c r="R249" s="178" t="str">
        <f t="shared" si="47"/>
        <v/>
      </c>
      <c r="S249" s="179" t="str">
        <f t="shared" si="48"/>
        <v/>
      </c>
      <c r="T249" s="180" t="str">
        <f t="shared" si="49"/>
        <v/>
      </c>
      <c r="U249" s="180" t="str">
        <f t="shared" si="50"/>
        <v/>
      </c>
      <c r="V249" s="180" t="str">
        <f t="shared" si="51"/>
        <v/>
      </c>
      <c r="W249" s="179" t="str">
        <f t="shared" si="43"/>
        <v/>
      </c>
    </row>
    <row r="250" spans="1:23" x14ac:dyDescent="0.25">
      <c r="A250" s="78">
        <f t="shared" si="52"/>
        <v>52994</v>
      </c>
      <c r="B250" s="72">
        <f t="shared" si="53"/>
        <v>233</v>
      </c>
      <c r="C250" s="70">
        <f t="shared" si="54"/>
        <v>242321.40103354186</v>
      </c>
      <c r="D250" s="79">
        <f t="shared" si="55"/>
        <v>1171.2201049954481</v>
      </c>
      <c r="E250" s="79">
        <f t="shared" si="56"/>
        <v>11656.695874098032</v>
      </c>
      <c r="F250" s="79">
        <f t="shared" si="44"/>
        <v>12827.915979093479</v>
      </c>
      <c r="G250" s="70">
        <f t="shared" si="45"/>
        <v>230664.70515944384</v>
      </c>
      <c r="Q250" s="177" t="str">
        <f t="shared" si="46"/>
        <v/>
      </c>
      <c r="R250" s="178" t="str">
        <f t="shared" si="47"/>
        <v/>
      </c>
      <c r="S250" s="179" t="str">
        <f t="shared" si="48"/>
        <v/>
      </c>
      <c r="T250" s="180" t="str">
        <f t="shared" si="49"/>
        <v/>
      </c>
      <c r="U250" s="180" t="str">
        <f t="shared" si="50"/>
        <v/>
      </c>
      <c r="V250" s="180" t="str">
        <f t="shared" si="51"/>
        <v/>
      </c>
      <c r="W250" s="179" t="str">
        <f t="shared" si="43"/>
        <v/>
      </c>
    </row>
    <row r="251" spans="1:23" x14ac:dyDescent="0.25">
      <c r="A251" s="78">
        <f t="shared" si="52"/>
        <v>53022</v>
      </c>
      <c r="B251" s="72">
        <f t="shared" si="53"/>
        <v>234</v>
      </c>
      <c r="C251" s="70">
        <f t="shared" si="54"/>
        <v>230664.70515944384</v>
      </c>
      <c r="D251" s="79">
        <f t="shared" si="55"/>
        <v>1114.8794082706411</v>
      </c>
      <c r="E251" s="79">
        <f t="shared" si="56"/>
        <v>11713.036570822836</v>
      </c>
      <c r="F251" s="79">
        <f t="shared" si="44"/>
        <v>12827.915979093477</v>
      </c>
      <c r="G251" s="70">
        <f t="shared" si="45"/>
        <v>218951.66858862099</v>
      </c>
      <c r="Q251" s="177" t="str">
        <f t="shared" si="46"/>
        <v/>
      </c>
      <c r="R251" s="178" t="str">
        <f t="shared" si="47"/>
        <v/>
      </c>
      <c r="S251" s="179" t="str">
        <f t="shared" si="48"/>
        <v/>
      </c>
      <c r="T251" s="180" t="str">
        <f t="shared" si="49"/>
        <v/>
      </c>
      <c r="U251" s="180" t="str">
        <f t="shared" si="50"/>
        <v/>
      </c>
      <c r="V251" s="180" t="str">
        <f t="shared" si="51"/>
        <v/>
      </c>
      <c r="W251" s="179" t="str">
        <f t="shared" si="43"/>
        <v/>
      </c>
    </row>
    <row r="252" spans="1:23" x14ac:dyDescent="0.25">
      <c r="A252" s="78">
        <f t="shared" si="52"/>
        <v>53053</v>
      </c>
      <c r="B252" s="72">
        <f t="shared" si="53"/>
        <v>235</v>
      </c>
      <c r="C252" s="70">
        <f t="shared" si="54"/>
        <v>218951.66858862099</v>
      </c>
      <c r="D252" s="79">
        <f t="shared" si="55"/>
        <v>1058.2663981783305</v>
      </c>
      <c r="E252" s="79">
        <f t="shared" si="56"/>
        <v>11769.649580915149</v>
      </c>
      <c r="F252" s="79">
        <f t="shared" si="44"/>
        <v>12827.915979093479</v>
      </c>
      <c r="G252" s="70">
        <f t="shared" si="45"/>
        <v>207182.01900770585</v>
      </c>
      <c r="Q252" s="177" t="str">
        <f t="shared" si="46"/>
        <v/>
      </c>
      <c r="R252" s="178" t="str">
        <f t="shared" si="47"/>
        <v/>
      </c>
      <c r="S252" s="179" t="str">
        <f t="shared" si="48"/>
        <v/>
      </c>
      <c r="T252" s="180" t="str">
        <f t="shared" si="49"/>
        <v/>
      </c>
      <c r="U252" s="180" t="str">
        <f t="shared" si="50"/>
        <v/>
      </c>
      <c r="V252" s="180" t="str">
        <f t="shared" si="51"/>
        <v/>
      </c>
      <c r="W252" s="179" t="str">
        <f t="shared" si="43"/>
        <v/>
      </c>
    </row>
    <row r="253" spans="1:23" x14ac:dyDescent="0.25">
      <c r="A253" s="78">
        <f t="shared" si="52"/>
        <v>53083</v>
      </c>
      <c r="B253" s="72">
        <f t="shared" si="53"/>
        <v>236</v>
      </c>
      <c r="C253" s="70">
        <f t="shared" si="54"/>
        <v>207182.01900770585</v>
      </c>
      <c r="D253" s="79">
        <f t="shared" si="55"/>
        <v>1001.3797585372407</v>
      </c>
      <c r="E253" s="79">
        <f t="shared" si="56"/>
        <v>11826.536220556238</v>
      </c>
      <c r="F253" s="79">
        <f t="shared" si="44"/>
        <v>12827.915979093479</v>
      </c>
      <c r="G253" s="70">
        <f t="shared" si="45"/>
        <v>195355.48278714961</v>
      </c>
      <c r="Q253" s="177" t="str">
        <f t="shared" si="46"/>
        <v/>
      </c>
      <c r="R253" s="178" t="str">
        <f t="shared" si="47"/>
        <v/>
      </c>
      <c r="S253" s="179" t="str">
        <f t="shared" si="48"/>
        <v/>
      </c>
      <c r="T253" s="180" t="str">
        <f t="shared" si="49"/>
        <v/>
      </c>
      <c r="U253" s="180" t="str">
        <f t="shared" si="50"/>
        <v/>
      </c>
      <c r="V253" s="180" t="str">
        <f t="shared" si="51"/>
        <v/>
      </c>
      <c r="W253" s="179" t="str">
        <f t="shared" si="43"/>
        <v/>
      </c>
    </row>
    <row r="254" spans="1:23" x14ac:dyDescent="0.25">
      <c r="A254" s="78">
        <f t="shared" si="52"/>
        <v>53114</v>
      </c>
      <c r="B254" s="72">
        <f t="shared" si="53"/>
        <v>237</v>
      </c>
      <c r="C254" s="70">
        <f t="shared" si="54"/>
        <v>195355.48278714961</v>
      </c>
      <c r="D254" s="79">
        <f t="shared" si="55"/>
        <v>944.21816680455231</v>
      </c>
      <c r="E254" s="79">
        <f t="shared" si="56"/>
        <v>11883.697812288927</v>
      </c>
      <c r="F254" s="79">
        <f t="shared" si="44"/>
        <v>12827.915979093479</v>
      </c>
      <c r="G254" s="70">
        <f t="shared" si="45"/>
        <v>183471.78497486067</v>
      </c>
      <c r="Q254" s="177" t="str">
        <f t="shared" si="46"/>
        <v/>
      </c>
      <c r="R254" s="178" t="str">
        <f t="shared" si="47"/>
        <v/>
      </c>
      <c r="S254" s="179" t="str">
        <f t="shared" si="48"/>
        <v/>
      </c>
      <c r="T254" s="180" t="str">
        <f t="shared" si="49"/>
        <v/>
      </c>
      <c r="U254" s="180" t="str">
        <f t="shared" si="50"/>
        <v/>
      </c>
      <c r="V254" s="180" t="str">
        <f t="shared" si="51"/>
        <v/>
      </c>
      <c r="W254" s="179" t="str">
        <f t="shared" si="43"/>
        <v/>
      </c>
    </row>
    <row r="255" spans="1:23" x14ac:dyDescent="0.25">
      <c r="A255" s="78">
        <f t="shared" si="52"/>
        <v>53144</v>
      </c>
      <c r="B255" s="72">
        <f t="shared" si="53"/>
        <v>238</v>
      </c>
      <c r="C255" s="70">
        <f t="shared" si="54"/>
        <v>183471.78497486067</v>
      </c>
      <c r="D255" s="79">
        <f t="shared" si="55"/>
        <v>886.78029404515576</v>
      </c>
      <c r="E255" s="79">
        <f t="shared" si="56"/>
        <v>11941.135685048323</v>
      </c>
      <c r="F255" s="79">
        <f t="shared" si="44"/>
        <v>12827.915979093479</v>
      </c>
      <c r="G255" s="70">
        <f t="shared" si="45"/>
        <v>171530.64928981234</v>
      </c>
      <c r="Q255" s="177" t="str">
        <f t="shared" si="46"/>
        <v/>
      </c>
      <c r="R255" s="178" t="str">
        <f t="shared" si="47"/>
        <v/>
      </c>
      <c r="S255" s="179" t="str">
        <f t="shared" si="48"/>
        <v/>
      </c>
      <c r="T255" s="180" t="str">
        <f t="shared" si="49"/>
        <v/>
      </c>
      <c r="U255" s="180" t="str">
        <f t="shared" si="50"/>
        <v/>
      </c>
      <c r="V255" s="180" t="str">
        <f t="shared" si="51"/>
        <v/>
      </c>
      <c r="W255" s="179" t="str">
        <f t="shared" si="43"/>
        <v/>
      </c>
    </row>
    <row r="256" spans="1:23" x14ac:dyDescent="0.25">
      <c r="A256" s="78">
        <f t="shared" si="52"/>
        <v>53175</v>
      </c>
      <c r="B256" s="72">
        <f t="shared" si="53"/>
        <v>239</v>
      </c>
      <c r="C256" s="70">
        <f t="shared" si="54"/>
        <v>171530.64928981234</v>
      </c>
      <c r="D256" s="79">
        <f t="shared" si="55"/>
        <v>829.06480490075558</v>
      </c>
      <c r="E256" s="79">
        <f t="shared" si="56"/>
        <v>11998.851174192721</v>
      </c>
      <c r="F256" s="79">
        <f t="shared" si="44"/>
        <v>12827.915979093477</v>
      </c>
      <c r="G256" s="70">
        <f t="shared" si="45"/>
        <v>159531.79811561963</v>
      </c>
      <c r="Q256" s="177" t="str">
        <f t="shared" si="46"/>
        <v/>
      </c>
      <c r="R256" s="178" t="str">
        <f t="shared" si="47"/>
        <v/>
      </c>
      <c r="S256" s="179" t="str">
        <f t="shared" si="48"/>
        <v/>
      </c>
      <c r="T256" s="180" t="str">
        <f t="shared" si="49"/>
        <v/>
      </c>
      <c r="U256" s="180" t="str">
        <f t="shared" si="50"/>
        <v/>
      </c>
      <c r="V256" s="180" t="str">
        <f t="shared" si="51"/>
        <v/>
      </c>
      <c r="W256" s="179" t="str">
        <f t="shared" si="43"/>
        <v/>
      </c>
    </row>
    <row r="257" spans="1:23" x14ac:dyDescent="0.25">
      <c r="A257" s="78">
        <f t="shared" si="52"/>
        <v>53206</v>
      </c>
      <c r="B257" s="72">
        <f t="shared" si="53"/>
        <v>240</v>
      </c>
      <c r="C257" s="70">
        <f t="shared" si="54"/>
        <v>159531.79811561963</v>
      </c>
      <c r="D257" s="79">
        <f t="shared" si="55"/>
        <v>771.07035755882407</v>
      </c>
      <c r="E257" s="79">
        <f t="shared" si="56"/>
        <v>12056.845621534654</v>
      </c>
      <c r="F257" s="79">
        <f t="shared" si="44"/>
        <v>12827.915979093479</v>
      </c>
      <c r="G257" s="70">
        <f t="shared" si="45"/>
        <v>147474.95249408498</v>
      </c>
      <c r="Q257" s="177" t="str">
        <f t="shared" si="46"/>
        <v/>
      </c>
      <c r="R257" s="178" t="str">
        <f t="shared" si="47"/>
        <v/>
      </c>
      <c r="S257" s="179" t="str">
        <f t="shared" si="48"/>
        <v/>
      </c>
      <c r="T257" s="180" t="str">
        <f t="shared" si="49"/>
        <v/>
      </c>
      <c r="U257" s="180" t="str">
        <f t="shared" si="50"/>
        <v/>
      </c>
      <c r="V257" s="180" t="str">
        <f t="shared" si="51"/>
        <v/>
      </c>
      <c r="W257" s="179" t="str">
        <f t="shared" si="43"/>
        <v/>
      </c>
    </row>
    <row r="258" spans="1:23" x14ac:dyDescent="0.25">
      <c r="A258" s="78" t="str">
        <f t="shared" si="52"/>
        <v/>
      </c>
      <c r="B258" s="72" t="str">
        <f t="shared" si="53"/>
        <v/>
      </c>
      <c r="C258" s="70" t="str">
        <f t="shared" si="54"/>
        <v/>
      </c>
      <c r="D258" s="79" t="str">
        <f t="shared" si="55"/>
        <v/>
      </c>
      <c r="E258" s="79" t="str">
        <f t="shared" si="56"/>
        <v/>
      </c>
      <c r="F258" s="79" t="str">
        <f t="shared" si="44"/>
        <v/>
      </c>
      <c r="G258" s="70" t="str">
        <f t="shared" si="45"/>
        <v/>
      </c>
      <c r="Q258" s="177" t="str">
        <f t="shared" si="46"/>
        <v/>
      </c>
      <c r="R258" s="178" t="str">
        <f t="shared" si="47"/>
        <v/>
      </c>
      <c r="S258" s="179" t="str">
        <f t="shared" si="48"/>
        <v/>
      </c>
      <c r="T258" s="180" t="str">
        <f t="shared" si="49"/>
        <v/>
      </c>
      <c r="U258" s="180" t="str">
        <f t="shared" si="50"/>
        <v/>
      </c>
      <c r="V258" s="180" t="str">
        <f t="shared" si="51"/>
        <v/>
      </c>
      <c r="W258" s="179" t="str">
        <f t="shared" si="43"/>
        <v/>
      </c>
    </row>
    <row r="259" spans="1:23" x14ac:dyDescent="0.25">
      <c r="A259" s="78" t="str">
        <f t="shared" si="52"/>
        <v/>
      </c>
      <c r="B259" s="72" t="str">
        <f t="shared" si="53"/>
        <v/>
      </c>
      <c r="C259" s="70" t="str">
        <f t="shared" si="54"/>
        <v/>
      </c>
      <c r="D259" s="79" t="str">
        <f t="shared" si="55"/>
        <v/>
      </c>
      <c r="E259" s="79" t="str">
        <f t="shared" si="56"/>
        <v/>
      </c>
      <c r="F259" s="79" t="str">
        <f t="shared" si="44"/>
        <v/>
      </c>
      <c r="G259" s="70" t="str">
        <f t="shared" si="45"/>
        <v/>
      </c>
      <c r="Q259" s="177" t="str">
        <f t="shared" si="46"/>
        <v/>
      </c>
      <c r="R259" s="178" t="str">
        <f t="shared" si="47"/>
        <v/>
      </c>
      <c r="S259" s="179" t="str">
        <f t="shared" si="48"/>
        <v/>
      </c>
      <c r="T259" s="180" t="str">
        <f t="shared" si="49"/>
        <v/>
      </c>
      <c r="U259" s="180" t="str">
        <f t="shared" si="50"/>
        <v/>
      </c>
      <c r="V259" s="180" t="str">
        <f t="shared" si="51"/>
        <v/>
      </c>
      <c r="W259" s="179" t="str">
        <f t="shared" si="43"/>
        <v/>
      </c>
    </row>
    <row r="260" spans="1:23" x14ac:dyDescent="0.25">
      <c r="A260" s="78" t="str">
        <f t="shared" si="52"/>
        <v/>
      </c>
      <c r="B260" s="72" t="str">
        <f t="shared" si="53"/>
        <v/>
      </c>
      <c r="C260" s="70" t="str">
        <f t="shared" si="54"/>
        <v/>
      </c>
      <c r="D260" s="79" t="str">
        <f t="shared" si="55"/>
        <v/>
      </c>
      <c r="E260" s="79" t="str">
        <f t="shared" si="56"/>
        <v/>
      </c>
      <c r="F260" s="79" t="str">
        <f t="shared" si="44"/>
        <v/>
      </c>
      <c r="G260" s="70" t="str">
        <f t="shared" si="45"/>
        <v/>
      </c>
      <c r="Q260" s="177" t="str">
        <f t="shared" si="46"/>
        <v/>
      </c>
      <c r="R260" s="178" t="str">
        <f t="shared" si="47"/>
        <v/>
      </c>
      <c r="S260" s="179" t="str">
        <f t="shared" si="48"/>
        <v/>
      </c>
      <c r="T260" s="180" t="str">
        <f t="shared" si="49"/>
        <v/>
      </c>
      <c r="U260" s="180" t="str">
        <f t="shared" si="50"/>
        <v/>
      </c>
      <c r="V260" s="180" t="str">
        <f t="shared" si="51"/>
        <v/>
      </c>
      <c r="W260" s="179" t="str">
        <f t="shared" si="43"/>
        <v/>
      </c>
    </row>
    <row r="261" spans="1:23" x14ac:dyDescent="0.25">
      <c r="A261" s="78" t="str">
        <f t="shared" si="52"/>
        <v/>
      </c>
      <c r="B261" s="72" t="str">
        <f t="shared" si="53"/>
        <v/>
      </c>
      <c r="C261" s="70" t="str">
        <f t="shared" si="54"/>
        <v/>
      </c>
      <c r="D261" s="79" t="str">
        <f t="shared" si="55"/>
        <v/>
      </c>
      <c r="E261" s="79" t="str">
        <f t="shared" si="56"/>
        <v/>
      </c>
      <c r="F261" s="79" t="str">
        <f t="shared" si="44"/>
        <v/>
      </c>
      <c r="G261" s="70" t="str">
        <f t="shared" si="45"/>
        <v/>
      </c>
      <c r="Q261" s="177" t="str">
        <f t="shared" si="46"/>
        <v/>
      </c>
      <c r="R261" s="178" t="str">
        <f t="shared" si="47"/>
        <v/>
      </c>
      <c r="S261" s="179" t="str">
        <f t="shared" si="48"/>
        <v/>
      </c>
      <c r="T261" s="180" t="str">
        <f t="shared" si="49"/>
        <v/>
      </c>
      <c r="U261" s="180" t="str">
        <f t="shared" si="50"/>
        <v/>
      </c>
      <c r="V261" s="180" t="str">
        <f t="shared" si="51"/>
        <v/>
      </c>
      <c r="W261" s="179" t="str">
        <f t="shared" si="43"/>
        <v/>
      </c>
    </row>
    <row r="262" spans="1:23" x14ac:dyDescent="0.25">
      <c r="A262" s="78" t="str">
        <f t="shared" si="52"/>
        <v/>
      </c>
      <c r="B262" s="72" t="str">
        <f t="shared" si="53"/>
        <v/>
      </c>
      <c r="C262" s="70" t="str">
        <f t="shared" si="54"/>
        <v/>
      </c>
      <c r="D262" s="79" t="str">
        <f t="shared" si="55"/>
        <v/>
      </c>
      <c r="E262" s="79" t="str">
        <f t="shared" si="56"/>
        <v/>
      </c>
      <c r="F262" s="79" t="str">
        <f t="shared" si="44"/>
        <v/>
      </c>
      <c r="G262" s="70" t="str">
        <f t="shared" si="45"/>
        <v/>
      </c>
      <c r="Q262" s="177" t="str">
        <f t="shared" si="46"/>
        <v/>
      </c>
      <c r="R262" s="178" t="str">
        <f t="shared" si="47"/>
        <v/>
      </c>
      <c r="S262" s="179" t="str">
        <f t="shared" si="48"/>
        <v/>
      </c>
      <c r="T262" s="180" t="str">
        <f t="shared" si="49"/>
        <v/>
      </c>
      <c r="U262" s="180" t="str">
        <f t="shared" si="50"/>
        <v/>
      </c>
      <c r="V262" s="180" t="str">
        <f t="shared" si="51"/>
        <v/>
      </c>
      <c r="W262" s="179" t="str">
        <f t="shared" si="43"/>
        <v/>
      </c>
    </row>
    <row r="263" spans="1:23" x14ac:dyDescent="0.25">
      <c r="A263" s="78" t="str">
        <f t="shared" si="52"/>
        <v/>
      </c>
      <c r="B263" s="72" t="str">
        <f t="shared" si="53"/>
        <v/>
      </c>
      <c r="C263" s="70" t="str">
        <f t="shared" si="54"/>
        <v/>
      </c>
      <c r="D263" s="79" t="str">
        <f t="shared" si="55"/>
        <v/>
      </c>
      <c r="E263" s="79" t="str">
        <f t="shared" si="56"/>
        <v/>
      </c>
      <c r="F263" s="79" t="str">
        <f t="shared" si="44"/>
        <v/>
      </c>
      <c r="G263" s="70" t="str">
        <f t="shared" si="45"/>
        <v/>
      </c>
      <c r="Q263" s="177" t="str">
        <f t="shared" si="46"/>
        <v/>
      </c>
      <c r="R263" s="178" t="str">
        <f t="shared" si="47"/>
        <v/>
      </c>
      <c r="S263" s="179" t="str">
        <f t="shared" si="48"/>
        <v/>
      </c>
      <c r="T263" s="180" t="str">
        <f t="shared" si="49"/>
        <v/>
      </c>
      <c r="U263" s="180" t="str">
        <f t="shared" si="50"/>
        <v/>
      </c>
      <c r="V263" s="180" t="str">
        <f t="shared" si="51"/>
        <v/>
      </c>
      <c r="W263" s="179" t="str">
        <f t="shared" si="43"/>
        <v/>
      </c>
    </row>
    <row r="264" spans="1:23" x14ac:dyDescent="0.25">
      <c r="A264" s="78" t="str">
        <f t="shared" si="52"/>
        <v/>
      </c>
      <c r="B264" s="72" t="str">
        <f t="shared" si="53"/>
        <v/>
      </c>
      <c r="C264" s="70" t="str">
        <f t="shared" si="54"/>
        <v/>
      </c>
      <c r="D264" s="79" t="str">
        <f t="shared" si="55"/>
        <v/>
      </c>
      <c r="E264" s="79" t="str">
        <f t="shared" si="56"/>
        <v/>
      </c>
      <c r="F264" s="79" t="str">
        <f t="shared" si="44"/>
        <v/>
      </c>
      <c r="G264" s="70" t="str">
        <f t="shared" si="45"/>
        <v/>
      </c>
      <c r="Q264" s="177" t="str">
        <f t="shared" si="46"/>
        <v/>
      </c>
      <c r="R264" s="178" t="str">
        <f t="shared" si="47"/>
        <v/>
      </c>
      <c r="S264" s="179" t="str">
        <f t="shared" si="48"/>
        <v/>
      </c>
      <c r="T264" s="180" t="str">
        <f t="shared" si="49"/>
        <v/>
      </c>
      <c r="U264" s="180" t="str">
        <f t="shared" si="50"/>
        <v/>
      </c>
      <c r="V264" s="180" t="str">
        <f t="shared" si="51"/>
        <v/>
      </c>
      <c r="W264" s="179" t="str">
        <f t="shared" si="43"/>
        <v/>
      </c>
    </row>
    <row r="265" spans="1:23" x14ac:dyDescent="0.25">
      <c r="A265" s="78" t="str">
        <f t="shared" si="52"/>
        <v/>
      </c>
      <c r="B265" s="72" t="str">
        <f t="shared" si="53"/>
        <v/>
      </c>
      <c r="C265" s="70" t="str">
        <f t="shared" si="54"/>
        <v/>
      </c>
      <c r="D265" s="79" t="str">
        <f t="shared" si="55"/>
        <v/>
      </c>
      <c r="E265" s="79" t="str">
        <f t="shared" si="56"/>
        <v/>
      </c>
      <c r="F265" s="79" t="str">
        <f t="shared" si="44"/>
        <v/>
      </c>
      <c r="G265" s="70" t="str">
        <f t="shared" si="45"/>
        <v/>
      </c>
      <c r="Q265" s="177" t="str">
        <f t="shared" si="46"/>
        <v/>
      </c>
      <c r="R265" s="178" t="str">
        <f t="shared" si="47"/>
        <v/>
      </c>
      <c r="S265" s="179" t="str">
        <f t="shared" si="48"/>
        <v/>
      </c>
      <c r="T265" s="180" t="str">
        <f t="shared" si="49"/>
        <v/>
      </c>
      <c r="U265" s="180" t="str">
        <f t="shared" si="50"/>
        <v/>
      </c>
      <c r="V265" s="180" t="str">
        <f t="shared" si="51"/>
        <v/>
      </c>
      <c r="W265" s="179" t="str">
        <f t="shared" si="43"/>
        <v/>
      </c>
    </row>
    <row r="266" spans="1:23" x14ac:dyDescent="0.25">
      <c r="A266" s="78" t="str">
        <f t="shared" si="52"/>
        <v/>
      </c>
      <c r="B266" s="72" t="str">
        <f t="shared" si="53"/>
        <v/>
      </c>
      <c r="C266" s="70" t="str">
        <f t="shared" si="54"/>
        <v/>
      </c>
      <c r="D266" s="79" t="str">
        <f t="shared" si="55"/>
        <v/>
      </c>
      <c r="E266" s="79" t="str">
        <f t="shared" si="56"/>
        <v/>
      </c>
      <c r="F266" s="79" t="str">
        <f t="shared" si="44"/>
        <v/>
      </c>
      <c r="G266" s="70" t="str">
        <f t="shared" si="45"/>
        <v/>
      </c>
      <c r="Q266" s="177" t="str">
        <f t="shared" si="46"/>
        <v/>
      </c>
      <c r="R266" s="178" t="str">
        <f t="shared" si="47"/>
        <v/>
      </c>
      <c r="S266" s="179" t="str">
        <f t="shared" si="48"/>
        <v/>
      </c>
      <c r="T266" s="180" t="str">
        <f t="shared" si="49"/>
        <v/>
      </c>
      <c r="U266" s="180" t="str">
        <f t="shared" si="50"/>
        <v/>
      </c>
      <c r="V266" s="180" t="str">
        <f t="shared" si="51"/>
        <v/>
      </c>
      <c r="W266" s="179" t="str">
        <f t="shared" si="43"/>
        <v/>
      </c>
    </row>
    <row r="267" spans="1:23" x14ac:dyDescent="0.25">
      <c r="A267" s="78" t="str">
        <f t="shared" si="52"/>
        <v/>
      </c>
      <c r="B267" s="72" t="str">
        <f t="shared" si="53"/>
        <v/>
      </c>
      <c r="C267" s="70" t="str">
        <f t="shared" si="54"/>
        <v/>
      </c>
      <c r="D267" s="79" t="str">
        <f t="shared" si="55"/>
        <v/>
      </c>
      <c r="E267" s="79" t="str">
        <f t="shared" si="56"/>
        <v/>
      </c>
      <c r="F267" s="79" t="str">
        <f t="shared" si="44"/>
        <v/>
      </c>
      <c r="G267" s="70" t="str">
        <f t="shared" si="45"/>
        <v/>
      </c>
      <c r="Q267" s="177" t="str">
        <f t="shared" si="46"/>
        <v/>
      </c>
      <c r="R267" s="178" t="str">
        <f t="shared" si="47"/>
        <v/>
      </c>
      <c r="S267" s="179" t="str">
        <f t="shared" si="48"/>
        <v/>
      </c>
      <c r="T267" s="180" t="str">
        <f t="shared" si="49"/>
        <v/>
      </c>
      <c r="U267" s="180" t="str">
        <f t="shared" si="50"/>
        <v/>
      </c>
      <c r="V267" s="180" t="str">
        <f t="shared" si="51"/>
        <v/>
      </c>
      <c r="W267" s="179" t="str">
        <f t="shared" si="43"/>
        <v/>
      </c>
    </row>
    <row r="268" spans="1:23" x14ac:dyDescent="0.25">
      <c r="A268" s="78" t="str">
        <f t="shared" si="52"/>
        <v/>
      </c>
      <c r="B268" s="72" t="str">
        <f t="shared" si="53"/>
        <v/>
      </c>
      <c r="C268" s="70" t="str">
        <f t="shared" si="54"/>
        <v/>
      </c>
      <c r="D268" s="79" t="str">
        <f t="shared" si="55"/>
        <v/>
      </c>
      <c r="E268" s="79" t="str">
        <f t="shared" si="56"/>
        <v/>
      </c>
      <c r="F268" s="79" t="str">
        <f t="shared" si="44"/>
        <v/>
      </c>
      <c r="G268" s="70" t="str">
        <f t="shared" si="45"/>
        <v/>
      </c>
      <c r="Q268" s="177" t="str">
        <f t="shared" si="46"/>
        <v/>
      </c>
      <c r="R268" s="178" t="str">
        <f t="shared" si="47"/>
        <v/>
      </c>
      <c r="S268" s="179" t="str">
        <f t="shared" si="48"/>
        <v/>
      </c>
      <c r="T268" s="180" t="str">
        <f t="shared" si="49"/>
        <v/>
      </c>
      <c r="U268" s="180" t="str">
        <f t="shared" si="50"/>
        <v/>
      </c>
      <c r="V268" s="180" t="str">
        <f t="shared" si="51"/>
        <v/>
      </c>
      <c r="W268" s="179" t="str">
        <f t="shared" si="43"/>
        <v/>
      </c>
    </row>
    <row r="269" spans="1:23" x14ac:dyDescent="0.25">
      <c r="A269" s="78" t="str">
        <f t="shared" si="52"/>
        <v/>
      </c>
      <c r="B269" s="72" t="str">
        <f t="shared" si="53"/>
        <v/>
      </c>
      <c r="C269" s="70" t="str">
        <f t="shared" si="54"/>
        <v/>
      </c>
      <c r="D269" s="79" t="str">
        <f t="shared" si="55"/>
        <v/>
      </c>
      <c r="E269" s="79" t="str">
        <f t="shared" si="56"/>
        <v/>
      </c>
      <c r="F269" s="79" t="str">
        <f t="shared" si="44"/>
        <v/>
      </c>
      <c r="G269" s="70" t="str">
        <f t="shared" si="45"/>
        <v/>
      </c>
      <c r="Q269" s="177" t="str">
        <f t="shared" si="46"/>
        <v/>
      </c>
      <c r="R269" s="178" t="str">
        <f t="shared" si="47"/>
        <v/>
      </c>
      <c r="S269" s="179" t="str">
        <f t="shared" si="48"/>
        <v/>
      </c>
      <c r="T269" s="180" t="str">
        <f t="shared" si="49"/>
        <v/>
      </c>
      <c r="U269" s="180" t="str">
        <f t="shared" si="50"/>
        <v/>
      </c>
      <c r="V269" s="180" t="str">
        <f t="shared" si="51"/>
        <v/>
      </c>
      <c r="W269" s="179" t="str">
        <f t="shared" si="43"/>
        <v/>
      </c>
    </row>
    <row r="270" spans="1:23" x14ac:dyDescent="0.25">
      <c r="A270" s="78" t="str">
        <f t="shared" si="52"/>
        <v/>
      </c>
      <c r="B270" s="72" t="str">
        <f t="shared" si="53"/>
        <v/>
      </c>
      <c r="C270" s="70" t="str">
        <f t="shared" si="54"/>
        <v/>
      </c>
      <c r="D270" s="79" t="str">
        <f t="shared" si="55"/>
        <v/>
      </c>
      <c r="E270" s="79" t="str">
        <f t="shared" si="56"/>
        <v/>
      </c>
      <c r="F270" s="79" t="str">
        <f t="shared" si="44"/>
        <v/>
      </c>
      <c r="G270" s="70" t="str">
        <f t="shared" si="45"/>
        <v/>
      </c>
      <c r="Q270" s="177" t="str">
        <f t="shared" si="46"/>
        <v/>
      </c>
      <c r="R270" s="178" t="str">
        <f t="shared" si="47"/>
        <v/>
      </c>
      <c r="S270" s="179" t="str">
        <f t="shared" si="48"/>
        <v/>
      </c>
      <c r="T270" s="180" t="str">
        <f t="shared" si="49"/>
        <v/>
      </c>
      <c r="U270" s="180" t="str">
        <f t="shared" si="50"/>
        <v/>
      </c>
      <c r="V270" s="180" t="str">
        <f t="shared" si="51"/>
        <v/>
      </c>
      <c r="W270" s="179" t="str">
        <f t="shared" si="43"/>
        <v/>
      </c>
    </row>
    <row r="271" spans="1:23" x14ac:dyDescent="0.25">
      <c r="A271" s="78" t="str">
        <f t="shared" si="52"/>
        <v/>
      </c>
      <c r="B271" s="72" t="str">
        <f t="shared" si="53"/>
        <v/>
      </c>
      <c r="C271" s="70" t="str">
        <f t="shared" si="54"/>
        <v/>
      </c>
      <c r="D271" s="79" t="str">
        <f t="shared" si="55"/>
        <v/>
      </c>
      <c r="E271" s="79" t="str">
        <f t="shared" si="56"/>
        <v/>
      </c>
      <c r="F271" s="79" t="str">
        <f t="shared" si="44"/>
        <v/>
      </c>
      <c r="G271" s="70" t="str">
        <f t="shared" si="45"/>
        <v/>
      </c>
      <c r="Q271" s="177" t="str">
        <f t="shared" si="46"/>
        <v/>
      </c>
      <c r="R271" s="178" t="str">
        <f t="shared" si="47"/>
        <v/>
      </c>
      <c r="S271" s="179" t="str">
        <f t="shared" si="48"/>
        <v/>
      </c>
      <c r="T271" s="180" t="str">
        <f t="shared" si="49"/>
        <v/>
      </c>
      <c r="U271" s="180" t="str">
        <f t="shared" si="50"/>
        <v/>
      </c>
      <c r="V271" s="180" t="str">
        <f t="shared" si="51"/>
        <v/>
      </c>
      <c r="W271" s="179" t="str">
        <f t="shared" si="43"/>
        <v/>
      </c>
    </row>
    <row r="272" spans="1:23" x14ac:dyDescent="0.25">
      <c r="A272" s="78" t="str">
        <f t="shared" si="52"/>
        <v/>
      </c>
      <c r="B272" s="72" t="str">
        <f t="shared" si="53"/>
        <v/>
      </c>
      <c r="C272" s="70" t="str">
        <f t="shared" si="54"/>
        <v/>
      </c>
      <c r="D272" s="79" t="str">
        <f t="shared" si="55"/>
        <v/>
      </c>
      <c r="E272" s="79" t="str">
        <f t="shared" si="56"/>
        <v/>
      </c>
      <c r="F272" s="79" t="str">
        <f t="shared" si="44"/>
        <v/>
      </c>
      <c r="G272" s="70" t="str">
        <f t="shared" si="45"/>
        <v/>
      </c>
      <c r="Q272" s="177" t="str">
        <f t="shared" si="46"/>
        <v/>
      </c>
      <c r="R272" s="178" t="str">
        <f t="shared" si="47"/>
        <v/>
      </c>
      <c r="S272" s="179" t="str">
        <f t="shared" si="48"/>
        <v/>
      </c>
      <c r="T272" s="180" t="str">
        <f t="shared" si="49"/>
        <v/>
      </c>
      <c r="U272" s="180" t="str">
        <f t="shared" si="50"/>
        <v/>
      </c>
      <c r="V272" s="180" t="str">
        <f t="shared" si="51"/>
        <v/>
      </c>
      <c r="W272" s="179" t="str">
        <f t="shared" si="43"/>
        <v/>
      </c>
    </row>
    <row r="273" spans="1:23" x14ac:dyDescent="0.25">
      <c r="A273" s="78" t="str">
        <f t="shared" si="52"/>
        <v/>
      </c>
      <c r="B273" s="72" t="str">
        <f t="shared" si="53"/>
        <v/>
      </c>
      <c r="C273" s="70" t="str">
        <f t="shared" si="54"/>
        <v/>
      </c>
      <c r="D273" s="79" t="str">
        <f t="shared" si="55"/>
        <v/>
      </c>
      <c r="E273" s="79" t="str">
        <f t="shared" si="56"/>
        <v/>
      </c>
      <c r="F273" s="79" t="str">
        <f t="shared" si="44"/>
        <v/>
      </c>
      <c r="G273" s="70" t="str">
        <f t="shared" si="45"/>
        <v/>
      </c>
      <c r="Q273" s="177" t="str">
        <f t="shared" si="46"/>
        <v/>
      </c>
      <c r="R273" s="178" t="str">
        <f t="shared" si="47"/>
        <v/>
      </c>
      <c r="S273" s="179" t="str">
        <f t="shared" si="48"/>
        <v/>
      </c>
      <c r="T273" s="180" t="str">
        <f t="shared" si="49"/>
        <v/>
      </c>
      <c r="U273" s="180" t="str">
        <f t="shared" si="50"/>
        <v/>
      </c>
      <c r="V273" s="180" t="str">
        <f t="shared" si="51"/>
        <v/>
      </c>
      <c r="W273" s="179" t="str">
        <f t="shared" si="43"/>
        <v/>
      </c>
    </row>
    <row r="274" spans="1:23" x14ac:dyDescent="0.25">
      <c r="A274" s="78" t="str">
        <f t="shared" si="52"/>
        <v/>
      </c>
      <c r="B274" s="72" t="str">
        <f t="shared" si="53"/>
        <v/>
      </c>
      <c r="C274" s="70" t="str">
        <f t="shared" si="54"/>
        <v/>
      </c>
      <c r="D274" s="79" t="str">
        <f t="shared" si="55"/>
        <v/>
      </c>
      <c r="E274" s="79" t="str">
        <f t="shared" si="56"/>
        <v/>
      </c>
      <c r="F274" s="79" t="str">
        <f t="shared" si="44"/>
        <v/>
      </c>
      <c r="G274" s="70" t="str">
        <f t="shared" si="45"/>
        <v/>
      </c>
      <c r="Q274" s="177" t="str">
        <f t="shared" si="46"/>
        <v/>
      </c>
      <c r="R274" s="178" t="str">
        <f t="shared" si="47"/>
        <v/>
      </c>
      <c r="S274" s="179" t="str">
        <f t="shared" si="48"/>
        <v/>
      </c>
      <c r="T274" s="180" t="str">
        <f t="shared" si="49"/>
        <v/>
      </c>
      <c r="U274" s="180" t="str">
        <f t="shared" si="50"/>
        <v/>
      </c>
      <c r="V274" s="180" t="str">
        <f t="shared" si="51"/>
        <v/>
      </c>
      <c r="W274" s="179" t="str">
        <f t="shared" ref="W274:W337" si="57">IF(R274="","",SUM(S274)-SUM(U274))</f>
        <v/>
      </c>
    </row>
    <row r="275" spans="1:23" x14ac:dyDescent="0.2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7" t="str">
        <f t="shared" ref="Q275:Q338" si="60">IF(R275="","",EDATE(Q274,1))</f>
        <v/>
      </c>
      <c r="R275" s="178" t="str">
        <f t="shared" ref="R275:R338" si="61">IF(R274="","",IF(SUM(R274)+1&lt;=$U$7,SUM(R274)+1,""))</f>
        <v/>
      </c>
      <c r="S275" s="179" t="str">
        <f t="shared" ref="S275:S338" si="62">IF(R275="","",W274)</f>
        <v/>
      </c>
      <c r="T275" s="180" t="str">
        <f t="shared" ref="T275:T338" si="63">IF(R275="","",IPMT($U$13/12,R275,$U$7,-$U$11,$U$12,0))</f>
        <v/>
      </c>
      <c r="U275" s="180" t="str">
        <f t="shared" ref="U275:U338" si="64">IF(R275="","",PPMT($U$13/12,R275,$U$7,-$U$11,$U$12,0))</f>
        <v/>
      </c>
      <c r="V275" s="180" t="str">
        <f t="shared" ref="V275:V338" si="65">IF(R275="","",SUM(T275:U275))</f>
        <v/>
      </c>
      <c r="W275" s="179" t="str">
        <f t="shared" si="57"/>
        <v/>
      </c>
    </row>
    <row r="276" spans="1:23" x14ac:dyDescent="0.2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7" t="str">
        <f t="shared" si="60"/>
        <v/>
      </c>
      <c r="R276" s="178" t="str">
        <f t="shared" si="61"/>
        <v/>
      </c>
      <c r="S276" s="179" t="str">
        <f t="shared" si="62"/>
        <v/>
      </c>
      <c r="T276" s="180" t="str">
        <f t="shared" si="63"/>
        <v/>
      </c>
      <c r="U276" s="180" t="str">
        <f t="shared" si="64"/>
        <v/>
      </c>
      <c r="V276" s="180" t="str">
        <f t="shared" si="65"/>
        <v/>
      </c>
      <c r="W276" s="179" t="str">
        <f t="shared" si="57"/>
        <v/>
      </c>
    </row>
    <row r="277" spans="1:23" x14ac:dyDescent="0.25">
      <c r="A277" s="78" t="str">
        <f t="shared" si="66"/>
        <v/>
      </c>
      <c r="B277" s="72" t="str">
        <f t="shared" si="67"/>
        <v/>
      </c>
      <c r="C277" s="70" t="str">
        <f t="shared" si="68"/>
        <v/>
      </c>
      <c r="D277" s="79" t="str">
        <f t="shared" si="69"/>
        <v/>
      </c>
      <c r="E277" s="79" t="str">
        <f t="shared" si="70"/>
        <v/>
      </c>
      <c r="F277" s="79" t="str">
        <f t="shared" si="58"/>
        <v/>
      </c>
      <c r="G277" s="70" t="str">
        <f t="shared" si="59"/>
        <v/>
      </c>
      <c r="Q277" s="177" t="str">
        <f t="shared" si="60"/>
        <v/>
      </c>
      <c r="R277" s="178" t="str">
        <f t="shared" si="61"/>
        <v/>
      </c>
      <c r="S277" s="179" t="str">
        <f t="shared" si="62"/>
        <v/>
      </c>
      <c r="T277" s="180" t="str">
        <f t="shared" si="63"/>
        <v/>
      </c>
      <c r="U277" s="180" t="str">
        <f t="shared" si="64"/>
        <v/>
      </c>
      <c r="V277" s="180" t="str">
        <f t="shared" si="65"/>
        <v/>
      </c>
      <c r="W277" s="179" t="str">
        <f t="shared" si="57"/>
        <v/>
      </c>
    </row>
    <row r="278" spans="1:23" x14ac:dyDescent="0.25">
      <c r="A278" s="78" t="str">
        <f t="shared" si="66"/>
        <v/>
      </c>
      <c r="B278" s="72" t="str">
        <f t="shared" si="67"/>
        <v/>
      </c>
      <c r="C278" s="70" t="str">
        <f t="shared" si="68"/>
        <v/>
      </c>
      <c r="D278" s="79" t="str">
        <f t="shared" si="69"/>
        <v/>
      </c>
      <c r="E278" s="79" t="str">
        <f t="shared" si="70"/>
        <v/>
      </c>
      <c r="F278" s="79" t="str">
        <f t="shared" si="58"/>
        <v/>
      </c>
      <c r="G278" s="70" t="str">
        <f t="shared" si="59"/>
        <v/>
      </c>
      <c r="Q278" s="177" t="str">
        <f t="shared" si="60"/>
        <v/>
      </c>
      <c r="R278" s="178" t="str">
        <f t="shared" si="61"/>
        <v/>
      </c>
      <c r="S278" s="179" t="str">
        <f t="shared" si="62"/>
        <v/>
      </c>
      <c r="T278" s="180" t="str">
        <f t="shared" si="63"/>
        <v/>
      </c>
      <c r="U278" s="180" t="str">
        <f t="shared" si="64"/>
        <v/>
      </c>
      <c r="V278" s="180" t="str">
        <f t="shared" si="65"/>
        <v/>
      </c>
      <c r="W278" s="179" t="str">
        <f t="shared" si="57"/>
        <v/>
      </c>
    </row>
    <row r="279" spans="1:23" x14ac:dyDescent="0.25">
      <c r="A279" s="78" t="str">
        <f t="shared" si="66"/>
        <v/>
      </c>
      <c r="B279" s="72" t="str">
        <f t="shared" si="67"/>
        <v/>
      </c>
      <c r="C279" s="70" t="str">
        <f t="shared" si="68"/>
        <v/>
      </c>
      <c r="D279" s="79" t="str">
        <f t="shared" si="69"/>
        <v/>
      </c>
      <c r="E279" s="79" t="str">
        <f t="shared" si="70"/>
        <v/>
      </c>
      <c r="F279" s="79" t="str">
        <f t="shared" si="58"/>
        <v/>
      </c>
      <c r="G279" s="70" t="str">
        <f t="shared" si="59"/>
        <v/>
      </c>
      <c r="Q279" s="177" t="str">
        <f t="shared" si="60"/>
        <v/>
      </c>
      <c r="R279" s="178" t="str">
        <f t="shared" si="61"/>
        <v/>
      </c>
      <c r="S279" s="179" t="str">
        <f t="shared" si="62"/>
        <v/>
      </c>
      <c r="T279" s="180" t="str">
        <f t="shared" si="63"/>
        <v/>
      </c>
      <c r="U279" s="180" t="str">
        <f t="shared" si="64"/>
        <v/>
      </c>
      <c r="V279" s="180" t="str">
        <f t="shared" si="65"/>
        <v/>
      </c>
      <c r="W279" s="179" t="str">
        <f t="shared" si="57"/>
        <v/>
      </c>
    </row>
    <row r="280" spans="1:23" x14ac:dyDescent="0.25">
      <c r="A280" s="78" t="str">
        <f t="shared" si="66"/>
        <v/>
      </c>
      <c r="B280" s="72" t="str">
        <f t="shared" si="67"/>
        <v/>
      </c>
      <c r="C280" s="70" t="str">
        <f t="shared" si="68"/>
        <v/>
      </c>
      <c r="D280" s="79" t="str">
        <f t="shared" si="69"/>
        <v/>
      </c>
      <c r="E280" s="79" t="str">
        <f t="shared" si="70"/>
        <v/>
      </c>
      <c r="F280" s="79" t="str">
        <f t="shared" si="58"/>
        <v/>
      </c>
      <c r="G280" s="70" t="str">
        <f t="shared" si="59"/>
        <v/>
      </c>
      <c r="Q280" s="177" t="str">
        <f t="shared" si="60"/>
        <v/>
      </c>
      <c r="R280" s="178" t="str">
        <f t="shared" si="61"/>
        <v/>
      </c>
      <c r="S280" s="179" t="str">
        <f t="shared" si="62"/>
        <v/>
      </c>
      <c r="T280" s="180" t="str">
        <f t="shared" si="63"/>
        <v/>
      </c>
      <c r="U280" s="180" t="str">
        <f t="shared" si="64"/>
        <v/>
      </c>
      <c r="V280" s="180" t="str">
        <f t="shared" si="65"/>
        <v/>
      </c>
      <c r="W280" s="179" t="str">
        <f t="shared" si="57"/>
        <v/>
      </c>
    </row>
    <row r="281" spans="1:23" x14ac:dyDescent="0.25">
      <c r="A281" s="78" t="str">
        <f t="shared" si="66"/>
        <v/>
      </c>
      <c r="B281" s="72" t="str">
        <f t="shared" si="67"/>
        <v/>
      </c>
      <c r="C281" s="70" t="str">
        <f t="shared" si="68"/>
        <v/>
      </c>
      <c r="D281" s="79" t="str">
        <f t="shared" si="69"/>
        <v/>
      </c>
      <c r="E281" s="79" t="str">
        <f t="shared" si="70"/>
        <v/>
      </c>
      <c r="F281" s="79" t="str">
        <f t="shared" si="58"/>
        <v/>
      </c>
      <c r="G281" s="70" t="str">
        <f t="shared" si="59"/>
        <v/>
      </c>
      <c r="Q281" s="177" t="str">
        <f t="shared" si="60"/>
        <v/>
      </c>
      <c r="R281" s="178" t="str">
        <f t="shared" si="61"/>
        <v/>
      </c>
      <c r="S281" s="179" t="str">
        <f t="shared" si="62"/>
        <v/>
      </c>
      <c r="T281" s="180" t="str">
        <f t="shared" si="63"/>
        <v/>
      </c>
      <c r="U281" s="180" t="str">
        <f t="shared" si="64"/>
        <v/>
      </c>
      <c r="V281" s="180" t="str">
        <f t="shared" si="65"/>
        <v/>
      </c>
      <c r="W281" s="179" t="str">
        <f t="shared" si="57"/>
        <v/>
      </c>
    </row>
    <row r="282" spans="1:23" x14ac:dyDescent="0.25">
      <c r="A282" s="78" t="str">
        <f t="shared" si="66"/>
        <v/>
      </c>
      <c r="B282" s="72" t="str">
        <f t="shared" si="67"/>
        <v/>
      </c>
      <c r="C282" s="70" t="str">
        <f t="shared" si="68"/>
        <v/>
      </c>
      <c r="D282" s="79" t="str">
        <f t="shared" si="69"/>
        <v/>
      </c>
      <c r="E282" s="79" t="str">
        <f t="shared" si="70"/>
        <v/>
      </c>
      <c r="F282" s="79" t="str">
        <f t="shared" si="58"/>
        <v/>
      </c>
      <c r="G282" s="70" t="str">
        <f t="shared" si="59"/>
        <v/>
      </c>
      <c r="Q282" s="177" t="str">
        <f t="shared" si="60"/>
        <v/>
      </c>
      <c r="R282" s="178" t="str">
        <f t="shared" si="61"/>
        <v/>
      </c>
      <c r="S282" s="179" t="str">
        <f t="shared" si="62"/>
        <v/>
      </c>
      <c r="T282" s="180" t="str">
        <f t="shared" si="63"/>
        <v/>
      </c>
      <c r="U282" s="180" t="str">
        <f t="shared" si="64"/>
        <v/>
      </c>
      <c r="V282" s="180" t="str">
        <f t="shared" si="65"/>
        <v/>
      </c>
      <c r="W282" s="179" t="str">
        <f t="shared" si="57"/>
        <v/>
      </c>
    </row>
    <row r="283" spans="1:23" x14ac:dyDescent="0.25">
      <c r="A283" s="78" t="str">
        <f t="shared" si="66"/>
        <v/>
      </c>
      <c r="B283" s="72" t="str">
        <f t="shared" si="67"/>
        <v/>
      </c>
      <c r="C283" s="70" t="str">
        <f t="shared" si="68"/>
        <v/>
      </c>
      <c r="D283" s="79" t="str">
        <f t="shared" si="69"/>
        <v/>
      </c>
      <c r="E283" s="79" t="str">
        <f t="shared" si="70"/>
        <v/>
      </c>
      <c r="F283" s="79" t="str">
        <f t="shared" si="58"/>
        <v/>
      </c>
      <c r="G283" s="70" t="str">
        <f t="shared" si="59"/>
        <v/>
      </c>
      <c r="Q283" s="177" t="str">
        <f t="shared" si="60"/>
        <v/>
      </c>
      <c r="R283" s="178" t="str">
        <f t="shared" si="61"/>
        <v/>
      </c>
      <c r="S283" s="179" t="str">
        <f t="shared" si="62"/>
        <v/>
      </c>
      <c r="T283" s="180" t="str">
        <f t="shared" si="63"/>
        <v/>
      </c>
      <c r="U283" s="180" t="str">
        <f t="shared" si="64"/>
        <v/>
      </c>
      <c r="V283" s="180" t="str">
        <f t="shared" si="65"/>
        <v/>
      </c>
      <c r="W283" s="179" t="str">
        <f t="shared" si="57"/>
        <v/>
      </c>
    </row>
    <row r="284" spans="1:23" x14ac:dyDescent="0.25">
      <c r="A284" s="78" t="str">
        <f t="shared" si="66"/>
        <v/>
      </c>
      <c r="B284" s="72" t="str">
        <f t="shared" si="67"/>
        <v/>
      </c>
      <c r="C284" s="70" t="str">
        <f t="shared" si="68"/>
        <v/>
      </c>
      <c r="D284" s="79" t="str">
        <f t="shared" si="69"/>
        <v/>
      </c>
      <c r="E284" s="79" t="str">
        <f t="shared" si="70"/>
        <v/>
      </c>
      <c r="F284" s="79" t="str">
        <f t="shared" si="58"/>
        <v/>
      </c>
      <c r="G284" s="70" t="str">
        <f t="shared" si="59"/>
        <v/>
      </c>
      <c r="Q284" s="177" t="str">
        <f t="shared" si="60"/>
        <v/>
      </c>
      <c r="R284" s="178" t="str">
        <f t="shared" si="61"/>
        <v/>
      </c>
      <c r="S284" s="179" t="str">
        <f t="shared" si="62"/>
        <v/>
      </c>
      <c r="T284" s="180" t="str">
        <f t="shared" si="63"/>
        <v/>
      </c>
      <c r="U284" s="180" t="str">
        <f t="shared" si="64"/>
        <v/>
      </c>
      <c r="V284" s="180" t="str">
        <f t="shared" si="65"/>
        <v/>
      </c>
      <c r="W284" s="179" t="str">
        <f t="shared" si="57"/>
        <v/>
      </c>
    </row>
    <row r="285" spans="1:23" x14ac:dyDescent="0.25">
      <c r="A285" s="78" t="str">
        <f t="shared" si="66"/>
        <v/>
      </c>
      <c r="B285" s="72" t="str">
        <f t="shared" si="67"/>
        <v/>
      </c>
      <c r="C285" s="70" t="str">
        <f t="shared" si="68"/>
        <v/>
      </c>
      <c r="D285" s="79" t="str">
        <f t="shared" si="69"/>
        <v/>
      </c>
      <c r="E285" s="79" t="str">
        <f t="shared" si="70"/>
        <v/>
      </c>
      <c r="F285" s="79" t="str">
        <f t="shared" si="58"/>
        <v/>
      </c>
      <c r="G285" s="70" t="str">
        <f t="shared" si="59"/>
        <v/>
      </c>
      <c r="Q285" s="177" t="str">
        <f t="shared" si="60"/>
        <v/>
      </c>
      <c r="R285" s="178" t="str">
        <f t="shared" si="61"/>
        <v/>
      </c>
      <c r="S285" s="179" t="str">
        <f t="shared" si="62"/>
        <v/>
      </c>
      <c r="T285" s="180" t="str">
        <f t="shared" si="63"/>
        <v/>
      </c>
      <c r="U285" s="180" t="str">
        <f t="shared" si="64"/>
        <v/>
      </c>
      <c r="V285" s="180" t="str">
        <f t="shared" si="65"/>
        <v/>
      </c>
      <c r="W285" s="179" t="str">
        <f t="shared" si="57"/>
        <v/>
      </c>
    </row>
    <row r="286" spans="1:23" x14ac:dyDescent="0.25">
      <c r="A286" s="78" t="str">
        <f t="shared" si="66"/>
        <v/>
      </c>
      <c r="B286" s="72" t="str">
        <f t="shared" si="67"/>
        <v/>
      </c>
      <c r="C286" s="70" t="str">
        <f t="shared" si="68"/>
        <v/>
      </c>
      <c r="D286" s="79" t="str">
        <f t="shared" si="69"/>
        <v/>
      </c>
      <c r="E286" s="79" t="str">
        <f t="shared" si="70"/>
        <v/>
      </c>
      <c r="F286" s="79" t="str">
        <f t="shared" si="58"/>
        <v/>
      </c>
      <c r="G286" s="70" t="str">
        <f t="shared" si="59"/>
        <v/>
      </c>
      <c r="Q286" s="177" t="str">
        <f t="shared" si="60"/>
        <v/>
      </c>
      <c r="R286" s="178" t="str">
        <f t="shared" si="61"/>
        <v/>
      </c>
      <c r="S286" s="179" t="str">
        <f t="shared" si="62"/>
        <v/>
      </c>
      <c r="T286" s="180" t="str">
        <f t="shared" si="63"/>
        <v/>
      </c>
      <c r="U286" s="180" t="str">
        <f t="shared" si="64"/>
        <v/>
      </c>
      <c r="V286" s="180" t="str">
        <f t="shared" si="65"/>
        <v/>
      </c>
      <c r="W286" s="179" t="str">
        <f t="shared" si="57"/>
        <v/>
      </c>
    </row>
    <row r="287" spans="1:23" x14ac:dyDescent="0.25">
      <c r="A287" s="78" t="str">
        <f t="shared" si="66"/>
        <v/>
      </c>
      <c r="B287" s="72" t="str">
        <f t="shared" si="67"/>
        <v/>
      </c>
      <c r="C287" s="70" t="str">
        <f t="shared" si="68"/>
        <v/>
      </c>
      <c r="D287" s="79" t="str">
        <f t="shared" si="69"/>
        <v/>
      </c>
      <c r="E287" s="79" t="str">
        <f t="shared" si="70"/>
        <v/>
      </c>
      <c r="F287" s="79" t="str">
        <f t="shared" si="58"/>
        <v/>
      </c>
      <c r="G287" s="70" t="str">
        <f t="shared" si="59"/>
        <v/>
      </c>
      <c r="Q287" s="177" t="str">
        <f t="shared" si="60"/>
        <v/>
      </c>
      <c r="R287" s="178" t="str">
        <f t="shared" si="61"/>
        <v/>
      </c>
      <c r="S287" s="179" t="str">
        <f t="shared" si="62"/>
        <v/>
      </c>
      <c r="T287" s="180" t="str">
        <f t="shared" si="63"/>
        <v/>
      </c>
      <c r="U287" s="180" t="str">
        <f t="shared" si="64"/>
        <v/>
      </c>
      <c r="V287" s="180" t="str">
        <f t="shared" si="65"/>
        <v/>
      </c>
      <c r="W287" s="179" t="str">
        <f t="shared" si="57"/>
        <v/>
      </c>
    </row>
    <row r="288" spans="1:23" x14ac:dyDescent="0.25">
      <c r="A288" s="78" t="str">
        <f t="shared" si="66"/>
        <v/>
      </c>
      <c r="B288" s="72" t="str">
        <f t="shared" si="67"/>
        <v/>
      </c>
      <c r="C288" s="70" t="str">
        <f t="shared" si="68"/>
        <v/>
      </c>
      <c r="D288" s="79" t="str">
        <f t="shared" si="69"/>
        <v/>
      </c>
      <c r="E288" s="79" t="str">
        <f t="shared" si="70"/>
        <v/>
      </c>
      <c r="F288" s="79" t="str">
        <f t="shared" si="58"/>
        <v/>
      </c>
      <c r="G288" s="70" t="str">
        <f t="shared" si="59"/>
        <v/>
      </c>
      <c r="Q288" s="177" t="str">
        <f t="shared" si="60"/>
        <v/>
      </c>
      <c r="R288" s="178" t="str">
        <f t="shared" si="61"/>
        <v/>
      </c>
      <c r="S288" s="179" t="str">
        <f t="shared" si="62"/>
        <v/>
      </c>
      <c r="T288" s="180" t="str">
        <f t="shared" si="63"/>
        <v/>
      </c>
      <c r="U288" s="180" t="str">
        <f t="shared" si="64"/>
        <v/>
      </c>
      <c r="V288" s="180" t="str">
        <f t="shared" si="65"/>
        <v/>
      </c>
      <c r="W288" s="179" t="str">
        <f t="shared" si="57"/>
        <v/>
      </c>
    </row>
    <row r="289" spans="1:23" x14ac:dyDescent="0.25">
      <c r="A289" s="78" t="str">
        <f t="shared" si="66"/>
        <v/>
      </c>
      <c r="B289" s="72" t="str">
        <f t="shared" si="67"/>
        <v/>
      </c>
      <c r="C289" s="70" t="str">
        <f t="shared" si="68"/>
        <v/>
      </c>
      <c r="D289" s="79" t="str">
        <f t="shared" si="69"/>
        <v/>
      </c>
      <c r="E289" s="79" t="str">
        <f t="shared" si="70"/>
        <v/>
      </c>
      <c r="F289" s="79" t="str">
        <f t="shared" si="58"/>
        <v/>
      </c>
      <c r="G289" s="70" t="str">
        <f t="shared" si="59"/>
        <v/>
      </c>
      <c r="Q289" s="177" t="str">
        <f t="shared" si="60"/>
        <v/>
      </c>
      <c r="R289" s="178" t="str">
        <f t="shared" si="61"/>
        <v/>
      </c>
      <c r="S289" s="179" t="str">
        <f t="shared" si="62"/>
        <v/>
      </c>
      <c r="T289" s="180" t="str">
        <f t="shared" si="63"/>
        <v/>
      </c>
      <c r="U289" s="180" t="str">
        <f t="shared" si="64"/>
        <v/>
      </c>
      <c r="V289" s="180" t="str">
        <f t="shared" si="65"/>
        <v/>
      </c>
      <c r="W289" s="179" t="str">
        <f t="shared" si="57"/>
        <v/>
      </c>
    </row>
    <row r="290" spans="1:23" x14ac:dyDescent="0.25">
      <c r="A290" s="78" t="str">
        <f t="shared" si="66"/>
        <v/>
      </c>
      <c r="B290" s="72" t="str">
        <f t="shared" si="67"/>
        <v/>
      </c>
      <c r="C290" s="70" t="str">
        <f t="shared" si="68"/>
        <v/>
      </c>
      <c r="D290" s="79" t="str">
        <f t="shared" si="69"/>
        <v/>
      </c>
      <c r="E290" s="79" t="str">
        <f t="shared" si="70"/>
        <v/>
      </c>
      <c r="F290" s="79" t="str">
        <f t="shared" si="58"/>
        <v/>
      </c>
      <c r="G290" s="70" t="str">
        <f t="shared" si="59"/>
        <v/>
      </c>
      <c r="Q290" s="177" t="str">
        <f t="shared" si="60"/>
        <v/>
      </c>
      <c r="R290" s="178" t="str">
        <f t="shared" si="61"/>
        <v/>
      </c>
      <c r="S290" s="179" t="str">
        <f t="shared" si="62"/>
        <v/>
      </c>
      <c r="T290" s="180" t="str">
        <f t="shared" si="63"/>
        <v/>
      </c>
      <c r="U290" s="180" t="str">
        <f t="shared" si="64"/>
        <v/>
      </c>
      <c r="V290" s="180" t="str">
        <f t="shared" si="65"/>
        <v/>
      </c>
      <c r="W290" s="179" t="str">
        <f t="shared" si="57"/>
        <v/>
      </c>
    </row>
    <row r="291" spans="1:23" x14ac:dyDescent="0.25">
      <c r="A291" s="78" t="str">
        <f t="shared" si="66"/>
        <v/>
      </c>
      <c r="B291" s="72" t="str">
        <f t="shared" si="67"/>
        <v/>
      </c>
      <c r="C291" s="70" t="str">
        <f t="shared" si="68"/>
        <v/>
      </c>
      <c r="D291" s="79" t="str">
        <f t="shared" si="69"/>
        <v/>
      </c>
      <c r="E291" s="79" t="str">
        <f t="shared" si="70"/>
        <v/>
      </c>
      <c r="F291" s="79" t="str">
        <f t="shared" si="58"/>
        <v/>
      </c>
      <c r="G291" s="70" t="str">
        <f t="shared" si="59"/>
        <v/>
      </c>
      <c r="Q291" s="177" t="str">
        <f t="shared" si="60"/>
        <v/>
      </c>
      <c r="R291" s="178" t="str">
        <f t="shared" si="61"/>
        <v/>
      </c>
      <c r="S291" s="179" t="str">
        <f t="shared" si="62"/>
        <v/>
      </c>
      <c r="T291" s="180" t="str">
        <f t="shared" si="63"/>
        <v/>
      </c>
      <c r="U291" s="180" t="str">
        <f t="shared" si="64"/>
        <v/>
      </c>
      <c r="V291" s="180" t="str">
        <f t="shared" si="65"/>
        <v/>
      </c>
      <c r="W291" s="179" t="str">
        <f t="shared" si="57"/>
        <v/>
      </c>
    </row>
    <row r="292" spans="1:23" x14ac:dyDescent="0.25">
      <c r="A292" s="78" t="str">
        <f t="shared" si="66"/>
        <v/>
      </c>
      <c r="B292" s="72" t="str">
        <f t="shared" si="67"/>
        <v/>
      </c>
      <c r="C292" s="70" t="str">
        <f t="shared" si="68"/>
        <v/>
      </c>
      <c r="D292" s="79" t="str">
        <f t="shared" si="69"/>
        <v/>
      </c>
      <c r="E292" s="79" t="str">
        <f t="shared" si="70"/>
        <v/>
      </c>
      <c r="F292" s="79" t="str">
        <f t="shared" si="58"/>
        <v/>
      </c>
      <c r="G292" s="70" t="str">
        <f t="shared" si="59"/>
        <v/>
      </c>
      <c r="Q292" s="177" t="str">
        <f t="shared" si="60"/>
        <v/>
      </c>
      <c r="R292" s="178" t="str">
        <f t="shared" si="61"/>
        <v/>
      </c>
      <c r="S292" s="179" t="str">
        <f t="shared" si="62"/>
        <v/>
      </c>
      <c r="T292" s="180" t="str">
        <f t="shared" si="63"/>
        <v/>
      </c>
      <c r="U292" s="180" t="str">
        <f t="shared" si="64"/>
        <v/>
      </c>
      <c r="V292" s="180" t="str">
        <f t="shared" si="65"/>
        <v/>
      </c>
      <c r="W292" s="179" t="str">
        <f t="shared" si="57"/>
        <v/>
      </c>
    </row>
    <row r="293" spans="1:23" x14ac:dyDescent="0.25">
      <c r="A293" s="78" t="str">
        <f t="shared" si="66"/>
        <v/>
      </c>
      <c r="B293" s="72" t="str">
        <f t="shared" si="67"/>
        <v/>
      </c>
      <c r="C293" s="70" t="str">
        <f t="shared" si="68"/>
        <v/>
      </c>
      <c r="D293" s="79" t="str">
        <f t="shared" si="69"/>
        <v/>
      </c>
      <c r="E293" s="79" t="str">
        <f t="shared" si="70"/>
        <v/>
      </c>
      <c r="F293" s="79" t="str">
        <f t="shared" si="58"/>
        <v/>
      </c>
      <c r="G293" s="70" t="str">
        <f t="shared" si="59"/>
        <v/>
      </c>
      <c r="Q293" s="177" t="str">
        <f t="shared" si="60"/>
        <v/>
      </c>
      <c r="R293" s="178" t="str">
        <f t="shared" si="61"/>
        <v/>
      </c>
      <c r="S293" s="179" t="str">
        <f t="shared" si="62"/>
        <v/>
      </c>
      <c r="T293" s="180" t="str">
        <f t="shared" si="63"/>
        <v/>
      </c>
      <c r="U293" s="180" t="str">
        <f t="shared" si="64"/>
        <v/>
      </c>
      <c r="V293" s="180" t="str">
        <f t="shared" si="65"/>
        <v/>
      </c>
      <c r="W293" s="179" t="str">
        <f t="shared" si="57"/>
        <v/>
      </c>
    </row>
    <row r="294" spans="1:23" x14ac:dyDescent="0.25">
      <c r="A294" s="78" t="str">
        <f t="shared" si="66"/>
        <v/>
      </c>
      <c r="B294" s="72" t="str">
        <f t="shared" si="67"/>
        <v/>
      </c>
      <c r="C294" s="70" t="str">
        <f t="shared" si="68"/>
        <v/>
      </c>
      <c r="D294" s="79" t="str">
        <f t="shared" si="69"/>
        <v/>
      </c>
      <c r="E294" s="79" t="str">
        <f t="shared" si="70"/>
        <v/>
      </c>
      <c r="F294" s="79" t="str">
        <f t="shared" si="58"/>
        <v/>
      </c>
      <c r="G294" s="70" t="str">
        <f t="shared" si="59"/>
        <v/>
      </c>
      <c r="Q294" s="177" t="str">
        <f t="shared" si="60"/>
        <v/>
      </c>
      <c r="R294" s="178" t="str">
        <f t="shared" si="61"/>
        <v/>
      </c>
      <c r="S294" s="179" t="str">
        <f t="shared" si="62"/>
        <v/>
      </c>
      <c r="T294" s="180" t="str">
        <f t="shared" si="63"/>
        <v/>
      </c>
      <c r="U294" s="180" t="str">
        <f t="shared" si="64"/>
        <v/>
      </c>
      <c r="V294" s="180" t="str">
        <f t="shared" si="65"/>
        <v/>
      </c>
      <c r="W294" s="179" t="str">
        <f t="shared" si="57"/>
        <v/>
      </c>
    </row>
    <row r="295" spans="1:23" x14ac:dyDescent="0.25">
      <c r="A295" s="78" t="str">
        <f t="shared" si="66"/>
        <v/>
      </c>
      <c r="B295" s="72" t="str">
        <f t="shared" si="67"/>
        <v/>
      </c>
      <c r="C295" s="70" t="str">
        <f t="shared" si="68"/>
        <v/>
      </c>
      <c r="D295" s="79" t="str">
        <f t="shared" si="69"/>
        <v/>
      </c>
      <c r="E295" s="79" t="str">
        <f t="shared" si="70"/>
        <v/>
      </c>
      <c r="F295" s="79" t="str">
        <f t="shared" si="58"/>
        <v/>
      </c>
      <c r="G295" s="70" t="str">
        <f t="shared" si="59"/>
        <v/>
      </c>
      <c r="Q295" s="177" t="str">
        <f t="shared" si="60"/>
        <v/>
      </c>
      <c r="R295" s="178" t="str">
        <f t="shared" si="61"/>
        <v/>
      </c>
      <c r="S295" s="179" t="str">
        <f t="shared" si="62"/>
        <v/>
      </c>
      <c r="T295" s="180" t="str">
        <f t="shared" si="63"/>
        <v/>
      </c>
      <c r="U295" s="180" t="str">
        <f t="shared" si="64"/>
        <v/>
      </c>
      <c r="V295" s="180" t="str">
        <f t="shared" si="65"/>
        <v/>
      </c>
      <c r="W295" s="179" t="str">
        <f t="shared" si="57"/>
        <v/>
      </c>
    </row>
    <row r="296" spans="1:23" x14ac:dyDescent="0.25">
      <c r="A296" s="78" t="str">
        <f t="shared" si="66"/>
        <v/>
      </c>
      <c r="B296" s="72" t="str">
        <f t="shared" si="67"/>
        <v/>
      </c>
      <c r="C296" s="70" t="str">
        <f t="shared" si="68"/>
        <v/>
      </c>
      <c r="D296" s="79" t="str">
        <f t="shared" si="69"/>
        <v/>
      </c>
      <c r="E296" s="79" t="str">
        <f t="shared" si="70"/>
        <v/>
      </c>
      <c r="F296" s="79" t="str">
        <f t="shared" si="58"/>
        <v/>
      </c>
      <c r="G296" s="70" t="str">
        <f t="shared" si="59"/>
        <v/>
      </c>
      <c r="Q296" s="177" t="str">
        <f t="shared" si="60"/>
        <v/>
      </c>
      <c r="R296" s="178" t="str">
        <f t="shared" si="61"/>
        <v/>
      </c>
      <c r="S296" s="179" t="str">
        <f t="shared" si="62"/>
        <v/>
      </c>
      <c r="T296" s="180" t="str">
        <f t="shared" si="63"/>
        <v/>
      </c>
      <c r="U296" s="180" t="str">
        <f t="shared" si="64"/>
        <v/>
      </c>
      <c r="V296" s="180" t="str">
        <f t="shared" si="65"/>
        <v/>
      </c>
      <c r="W296" s="179" t="str">
        <f t="shared" si="57"/>
        <v/>
      </c>
    </row>
    <row r="297" spans="1:23" x14ac:dyDescent="0.25">
      <c r="A297" s="78" t="str">
        <f t="shared" si="66"/>
        <v/>
      </c>
      <c r="B297" s="72" t="str">
        <f t="shared" si="67"/>
        <v/>
      </c>
      <c r="C297" s="70" t="str">
        <f t="shared" si="68"/>
        <v/>
      </c>
      <c r="D297" s="79" t="str">
        <f t="shared" si="69"/>
        <v/>
      </c>
      <c r="E297" s="79" t="str">
        <f t="shared" si="70"/>
        <v/>
      </c>
      <c r="F297" s="79" t="str">
        <f t="shared" si="58"/>
        <v/>
      </c>
      <c r="G297" s="70" t="str">
        <f t="shared" si="59"/>
        <v/>
      </c>
      <c r="Q297" s="177" t="str">
        <f t="shared" si="60"/>
        <v/>
      </c>
      <c r="R297" s="178" t="str">
        <f t="shared" si="61"/>
        <v/>
      </c>
      <c r="S297" s="179" t="str">
        <f t="shared" si="62"/>
        <v/>
      </c>
      <c r="T297" s="180" t="str">
        <f t="shared" si="63"/>
        <v/>
      </c>
      <c r="U297" s="180" t="str">
        <f t="shared" si="64"/>
        <v/>
      </c>
      <c r="V297" s="180" t="str">
        <f t="shared" si="65"/>
        <v/>
      </c>
      <c r="W297" s="179" t="str">
        <f t="shared" si="57"/>
        <v/>
      </c>
    </row>
    <row r="298" spans="1:23" x14ac:dyDescent="0.25">
      <c r="A298" s="78" t="str">
        <f t="shared" si="66"/>
        <v/>
      </c>
      <c r="B298" s="72" t="str">
        <f t="shared" si="67"/>
        <v/>
      </c>
      <c r="C298" s="70" t="str">
        <f t="shared" si="68"/>
        <v/>
      </c>
      <c r="D298" s="79" t="str">
        <f t="shared" si="69"/>
        <v/>
      </c>
      <c r="E298" s="79" t="str">
        <f t="shared" si="70"/>
        <v/>
      </c>
      <c r="F298" s="79" t="str">
        <f t="shared" si="58"/>
        <v/>
      </c>
      <c r="G298" s="70" t="str">
        <f t="shared" si="59"/>
        <v/>
      </c>
      <c r="Q298" s="177" t="str">
        <f t="shared" si="60"/>
        <v/>
      </c>
      <c r="R298" s="178" t="str">
        <f t="shared" si="61"/>
        <v/>
      </c>
      <c r="S298" s="179" t="str">
        <f t="shared" si="62"/>
        <v/>
      </c>
      <c r="T298" s="180" t="str">
        <f t="shared" si="63"/>
        <v/>
      </c>
      <c r="U298" s="180" t="str">
        <f t="shared" si="64"/>
        <v/>
      </c>
      <c r="V298" s="180" t="str">
        <f t="shared" si="65"/>
        <v/>
      </c>
      <c r="W298" s="179" t="str">
        <f t="shared" si="57"/>
        <v/>
      </c>
    </row>
    <row r="299" spans="1:23" x14ac:dyDescent="0.25">
      <c r="A299" s="78" t="str">
        <f t="shared" si="66"/>
        <v/>
      </c>
      <c r="B299" s="72" t="str">
        <f t="shared" si="67"/>
        <v/>
      </c>
      <c r="C299" s="70" t="str">
        <f t="shared" si="68"/>
        <v/>
      </c>
      <c r="D299" s="79" t="str">
        <f t="shared" si="69"/>
        <v/>
      </c>
      <c r="E299" s="79" t="str">
        <f t="shared" si="70"/>
        <v/>
      </c>
      <c r="F299" s="79" t="str">
        <f t="shared" si="58"/>
        <v/>
      </c>
      <c r="G299" s="70" t="str">
        <f t="shared" si="59"/>
        <v/>
      </c>
      <c r="Q299" s="177" t="str">
        <f t="shared" si="60"/>
        <v/>
      </c>
      <c r="R299" s="178" t="str">
        <f t="shared" si="61"/>
        <v/>
      </c>
      <c r="S299" s="179" t="str">
        <f t="shared" si="62"/>
        <v/>
      </c>
      <c r="T299" s="180" t="str">
        <f t="shared" si="63"/>
        <v/>
      </c>
      <c r="U299" s="180" t="str">
        <f t="shared" si="64"/>
        <v/>
      </c>
      <c r="V299" s="180" t="str">
        <f t="shared" si="65"/>
        <v/>
      </c>
      <c r="W299" s="179" t="str">
        <f t="shared" si="57"/>
        <v/>
      </c>
    </row>
    <row r="300" spans="1:23" x14ac:dyDescent="0.25">
      <c r="A300" s="78" t="str">
        <f t="shared" si="66"/>
        <v/>
      </c>
      <c r="B300" s="72" t="str">
        <f t="shared" si="67"/>
        <v/>
      </c>
      <c r="C300" s="70" t="str">
        <f t="shared" si="68"/>
        <v/>
      </c>
      <c r="D300" s="79" t="str">
        <f t="shared" si="69"/>
        <v/>
      </c>
      <c r="E300" s="79" t="str">
        <f t="shared" si="70"/>
        <v/>
      </c>
      <c r="F300" s="79" t="str">
        <f t="shared" si="58"/>
        <v/>
      </c>
      <c r="G300" s="70" t="str">
        <f t="shared" si="59"/>
        <v/>
      </c>
      <c r="Q300" s="177" t="str">
        <f t="shared" si="60"/>
        <v/>
      </c>
      <c r="R300" s="178" t="str">
        <f t="shared" si="61"/>
        <v/>
      </c>
      <c r="S300" s="179" t="str">
        <f t="shared" si="62"/>
        <v/>
      </c>
      <c r="T300" s="180" t="str">
        <f t="shared" si="63"/>
        <v/>
      </c>
      <c r="U300" s="180" t="str">
        <f t="shared" si="64"/>
        <v/>
      </c>
      <c r="V300" s="180" t="str">
        <f t="shared" si="65"/>
        <v/>
      </c>
      <c r="W300" s="179" t="str">
        <f t="shared" si="57"/>
        <v/>
      </c>
    </row>
    <row r="301" spans="1:23" x14ac:dyDescent="0.25">
      <c r="A301" s="78" t="str">
        <f t="shared" si="66"/>
        <v/>
      </c>
      <c r="B301" s="72" t="str">
        <f t="shared" si="67"/>
        <v/>
      </c>
      <c r="C301" s="70" t="str">
        <f t="shared" si="68"/>
        <v/>
      </c>
      <c r="D301" s="79" t="str">
        <f t="shared" si="69"/>
        <v/>
      </c>
      <c r="E301" s="79" t="str">
        <f t="shared" si="70"/>
        <v/>
      </c>
      <c r="F301" s="79" t="str">
        <f t="shared" si="58"/>
        <v/>
      </c>
      <c r="G301" s="70" t="str">
        <f t="shared" si="59"/>
        <v/>
      </c>
      <c r="Q301" s="177" t="str">
        <f t="shared" si="60"/>
        <v/>
      </c>
      <c r="R301" s="178" t="str">
        <f t="shared" si="61"/>
        <v/>
      </c>
      <c r="S301" s="179" t="str">
        <f t="shared" si="62"/>
        <v/>
      </c>
      <c r="T301" s="180" t="str">
        <f t="shared" si="63"/>
        <v/>
      </c>
      <c r="U301" s="180" t="str">
        <f t="shared" si="64"/>
        <v/>
      </c>
      <c r="V301" s="180" t="str">
        <f t="shared" si="65"/>
        <v/>
      </c>
      <c r="W301" s="179" t="str">
        <f t="shared" si="57"/>
        <v/>
      </c>
    </row>
    <row r="302" spans="1:23" x14ac:dyDescent="0.25">
      <c r="A302" s="78" t="str">
        <f t="shared" si="66"/>
        <v/>
      </c>
      <c r="B302" s="72" t="str">
        <f t="shared" si="67"/>
        <v/>
      </c>
      <c r="C302" s="70" t="str">
        <f t="shared" si="68"/>
        <v/>
      </c>
      <c r="D302" s="79" t="str">
        <f t="shared" si="69"/>
        <v/>
      </c>
      <c r="E302" s="79" t="str">
        <f t="shared" si="70"/>
        <v/>
      </c>
      <c r="F302" s="79" t="str">
        <f t="shared" si="58"/>
        <v/>
      </c>
      <c r="G302" s="70" t="str">
        <f t="shared" si="59"/>
        <v/>
      </c>
      <c r="Q302" s="177" t="str">
        <f t="shared" si="60"/>
        <v/>
      </c>
      <c r="R302" s="178" t="str">
        <f t="shared" si="61"/>
        <v/>
      </c>
      <c r="S302" s="179" t="str">
        <f t="shared" si="62"/>
        <v/>
      </c>
      <c r="T302" s="180" t="str">
        <f t="shared" si="63"/>
        <v/>
      </c>
      <c r="U302" s="180" t="str">
        <f t="shared" si="64"/>
        <v/>
      </c>
      <c r="V302" s="180" t="str">
        <f t="shared" si="65"/>
        <v/>
      </c>
      <c r="W302" s="179" t="str">
        <f t="shared" si="57"/>
        <v/>
      </c>
    </row>
    <row r="303" spans="1:23" x14ac:dyDescent="0.25">
      <c r="A303" s="78" t="str">
        <f t="shared" si="66"/>
        <v/>
      </c>
      <c r="B303" s="72" t="str">
        <f t="shared" si="67"/>
        <v/>
      </c>
      <c r="C303" s="70" t="str">
        <f t="shared" si="68"/>
        <v/>
      </c>
      <c r="D303" s="79" t="str">
        <f t="shared" si="69"/>
        <v/>
      </c>
      <c r="E303" s="79" t="str">
        <f t="shared" si="70"/>
        <v/>
      </c>
      <c r="F303" s="79" t="str">
        <f t="shared" si="58"/>
        <v/>
      </c>
      <c r="G303" s="70" t="str">
        <f t="shared" si="59"/>
        <v/>
      </c>
      <c r="Q303" s="177" t="str">
        <f t="shared" si="60"/>
        <v/>
      </c>
      <c r="R303" s="178" t="str">
        <f t="shared" si="61"/>
        <v/>
      </c>
      <c r="S303" s="179" t="str">
        <f t="shared" si="62"/>
        <v/>
      </c>
      <c r="T303" s="180" t="str">
        <f t="shared" si="63"/>
        <v/>
      </c>
      <c r="U303" s="180" t="str">
        <f t="shared" si="64"/>
        <v/>
      </c>
      <c r="V303" s="180" t="str">
        <f t="shared" si="65"/>
        <v/>
      </c>
      <c r="W303" s="179" t="str">
        <f t="shared" si="57"/>
        <v/>
      </c>
    </row>
    <row r="304" spans="1:23" x14ac:dyDescent="0.25">
      <c r="A304" s="78" t="str">
        <f t="shared" si="66"/>
        <v/>
      </c>
      <c r="B304" s="72" t="str">
        <f t="shared" si="67"/>
        <v/>
      </c>
      <c r="C304" s="70" t="str">
        <f t="shared" si="68"/>
        <v/>
      </c>
      <c r="D304" s="79" t="str">
        <f t="shared" si="69"/>
        <v/>
      </c>
      <c r="E304" s="79" t="str">
        <f t="shared" si="70"/>
        <v/>
      </c>
      <c r="F304" s="79" t="str">
        <f t="shared" si="58"/>
        <v/>
      </c>
      <c r="G304" s="70" t="str">
        <f t="shared" si="59"/>
        <v/>
      </c>
      <c r="Q304" s="177" t="str">
        <f t="shared" si="60"/>
        <v/>
      </c>
      <c r="R304" s="178" t="str">
        <f t="shared" si="61"/>
        <v/>
      </c>
      <c r="S304" s="179" t="str">
        <f t="shared" si="62"/>
        <v/>
      </c>
      <c r="T304" s="180" t="str">
        <f t="shared" si="63"/>
        <v/>
      </c>
      <c r="U304" s="180" t="str">
        <f t="shared" si="64"/>
        <v/>
      </c>
      <c r="V304" s="180" t="str">
        <f t="shared" si="65"/>
        <v/>
      </c>
      <c r="W304" s="179" t="str">
        <f t="shared" si="57"/>
        <v/>
      </c>
    </row>
    <row r="305" spans="1:23" x14ac:dyDescent="0.25">
      <c r="A305" s="78" t="str">
        <f t="shared" si="66"/>
        <v/>
      </c>
      <c r="B305" s="72" t="str">
        <f t="shared" si="67"/>
        <v/>
      </c>
      <c r="C305" s="70" t="str">
        <f t="shared" si="68"/>
        <v/>
      </c>
      <c r="D305" s="79" t="str">
        <f t="shared" si="69"/>
        <v/>
      </c>
      <c r="E305" s="79" t="str">
        <f t="shared" si="70"/>
        <v/>
      </c>
      <c r="F305" s="79" t="str">
        <f t="shared" si="58"/>
        <v/>
      </c>
      <c r="G305" s="70" t="str">
        <f t="shared" si="59"/>
        <v/>
      </c>
      <c r="Q305" s="177" t="str">
        <f t="shared" si="60"/>
        <v/>
      </c>
      <c r="R305" s="178" t="str">
        <f t="shared" si="61"/>
        <v/>
      </c>
      <c r="S305" s="179" t="str">
        <f t="shared" si="62"/>
        <v/>
      </c>
      <c r="T305" s="180" t="str">
        <f t="shared" si="63"/>
        <v/>
      </c>
      <c r="U305" s="180" t="str">
        <f t="shared" si="64"/>
        <v/>
      </c>
      <c r="V305" s="180" t="str">
        <f t="shared" si="65"/>
        <v/>
      </c>
      <c r="W305" s="179" t="str">
        <f t="shared" si="57"/>
        <v/>
      </c>
    </row>
    <row r="306" spans="1:23" x14ac:dyDescent="0.25">
      <c r="A306" s="78" t="str">
        <f t="shared" si="66"/>
        <v/>
      </c>
      <c r="B306" s="72" t="str">
        <f t="shared" si="67"/>
        <v/>
      </c>
      <c r="C306" s="70" t="str">
        <f t="shared" si="68"/>
        <v/>
      </c>
      <c r="D306" s="79" t="str">
        <f t="shared" si="69"/>
        <v/>
      </c>
      <c r="E306" s="79" t="str">
        <f t="shared" si="70"/>
        <v/>
      </c>
      <c r="F306" s="79" t="str">
        <f t="shared" si="58"/>
        <v/>
      </c>
      <c r="G306" s="70" t="str">
        <f t="shared" si="59"/>
        <v/>
      </c>
      <c r="Q306" s="177" t="str">
        <f t="shared" si="60"/>
        <v/>
      </c>
      <c r="R306" s="178" t="str">
        <f t="shared" si="61"/>
        <v/>
      </c>
      <c r="S306" s="179" t="str">
        <f t="shared" si="62"/>
        <v/>
      </c>
      <c r="T306" s="180" t="str">
        <f t="shared" si="63"/>
        <v/>
      </c>
      <c r="U306" s="180" t="str">
        <f t="shared" si="64"/>
        <v/>
      </c>
      <c r="V306" s="180" t="str">
        <f t="shared" si="65"/>
        <v/>
      </c>
      <c r="W306" s="179" t="str">
        <f t="shared" si="57"/>
        <v/>
      </c>
    </row>
    <row r="307" spans="1:23" x14ac:dyDescent="0.25">
      <c r="A307" s="78" t="str">
        <f t="shared" si="66"/>
        <v/>
      </c>
      <c r="B307" s="72" t="str">
        <f t="shared" si="67"/>
        <v/>
      </c>
      <c r="C307" s="70" t="str">
        <f t="shared" si="68"/>
        <v/>
      </c>
      <c r="D307" s="79" t="str">
        <f t="shared" si="69"/>
        <v/>
      </c>
      <c r="E307" s="79" t="str">
        <f t="shared" si="70"/>
        <v/>
      </c>
      <c r="F307" s="79" t="str">
        <f t="shared" si="58"/>
        <v/>
      </c>
      <c r="G307" s="70" t="str">
        <f t="shared" si="59"/>
        <v/>
      </c>
      <c r="Q307" s="177" t="str">
        <f t="shared" si="60"/>
        <v/>
      </c>
      <c r="R307" s="178" t="str">
        <f t="shared" si="61"/>
        <v/>
      </c>
      <c r="S307" s="179" t="str">
        <f t="shared" si="62"/>
        <v/>
      </c>
      <c r="T307" s="180" t="str">
        <f t="shared" si="63"/>
        <v/>
      </c>
      <c r="U307" s="180" t="str">
        <f t="shared" si="64"/>
        <v/>
      </c>
      <c r="V307" s="180" t="str">
        <f t="shared" si="65"/>
        <v/>
      </c>
      <c r="W307" s="179" t="str">
        <f t="shared" si="57"/>
        <v/>
      </c>
    </row>
    <row r="308" spans="1:23" x14ac:dyDescent="0.25">
      <c r="A308" s="78" t="str">
        <f t="shared" si="66"/>
        <v/>
      </c>
      <c r="B308" s="72" t="str">
        <f t="shared" si="67"/>
        <v/>
      </c>
      <c r="C308" s="70" t="str">
        <f t="shared" si="68"/>
        <v/>
      </c>
      <c r="D308" s="79" t="str">
        <f t="shared" si="69"/>
        <v/>
      </c>
      <c r="E308" s="79" t="str">
        <f t="shared" si="70"/>
        <v/>
      </c>
      <c r="F308" s="79" t="str">
        <f t="shared" si="58"/>
        <v/>
      </c>
      <c r="G308" s="70" t="str">
        <f t="shared" si="59"/>
        <v/>
      </c>
      <c r="Q308" s="177" t="str">
        <f t="shared" si="60"/>
        <v/>
      </c>
      <c r="R308" s="178" t="str">
        <f t="shared" si="61"/>
        <v/>
      </c>
      <c r="S308" s="179" t="str">
        <f t="shared" si="62"/>
        <v/>
      </c>
      <c r="T308" s="180" t="str">
        <f t="shared" si="63"/>
        <v/>
      </c>
      <c r="U308" s="180" t="str">
        <f t="shared" si="64"/>
        <v/>
      </c>
      <c r="V308" s="180" t="str">
        <f t="shared" si="65"/>
        <v/>
      </c>
      <c r="W308" s="179" t="str">
        <f t="shared" si="57"/>
        <v/>
      </c>
    </row>
    <row r="309" spans="1:23" x14ac:dyDescent="0.25">
      <c r="A309" s="78" t="str">
        <f t="shared" si="66"/>
        <v/>
      </c>
      <c r="B309" s="72" t="str">
        <f t="shared" si="67"/>
        <v/>
      </c>
      <c r="C309" s="70" t="str">
        <f t="shared" si="68"/>
        <v/>
      </c>
      <c r="D309" s="79" t="str">
        <f t="shared" si="69"/>
        <v/>
      </c>
      <c r="E309" s="79" t="str">
        <f t="shared" si="70"/>
        <v/>
      </c>
      <c r="F309" s="79" t="str">
        <f t="shared" si="58"/>
        <v/>
      </c>
      <c r="G309" s="70" t="str">
        <f t="shared" si="59"/>
        <v/>
      </c>
      <c r="Q309" s="177" t="str">
        <f t="shared" si="60"/>
        <v/>
      </c>
      <c r="R309" s="178" t="str">
        <f t="shared" si="61"/>
        <v/>
      </c>
      <c r="S309" s="179" t="str">
        <f t="shared" si="62"/>
        <v/>
      </c>
      <c r="T309" s="180" t="str">
        <f t="shared" si="63"/>
        <v/>
      </c>
      <c r="U309" s="180" t="str">
        <f t="shared" si="64"/>
        <v/>
      </c>
      <c r="V309" s="180" t="str">
        <f t="shared" si="65"/>
        <v/>
      </c>
      <c r="W309" s="179" t="str">
        <f t="shared" si="57"/>
        <v/>
      </c>
    </row>
    <row r="310" spans="1:23" x14ac:dyDescent="0.25">
      <c r="A310" s="78" t="str">
        <f t="shared" si="66"/>
        <v/>
      </c>
      <c r="B310" s="72" t="str">
        <f t="shared" si="67"/>
        <v/>
      </c>
      <c r="C310" s="70" t="str">
        <f t="shared" si="68"/>
        <v/>
      </c>
      <c r="D310" s="79" t="str">
        <f t="shared" si="69"/>
        <v/>
      </c>
      <c r="E310" s="79" t="str">
        <f t="shared" si="70"/>
        <v/>
      </c>
      <c r="F310" s="79" t="str">
        <f t="shared" si="58"/>
        <v/>
      </c>
      <c r="G310" s="70" t="str">
        <f t="shared" si="59"/>
        <v/>
      </c>
      <c r="Q310" s="177" t="str">
        <f t="shared" si="60"/>
        <v/>
      </c>
      <c r="R310" s="178" t="str">
        <f t="shared" si="61"/>
        <v/>
      </c>
      <c r="S310" s="179" t="str">
        <f t="shared" si="62"/>
        <v/>
      </c>
      <c r="T310" s="180" t="str">
        <f t="shared" si="63"/>
        <v/>
      </c>
      <c r="U310" s="180" t="str">
        <f t="shared" si="64"/>
        <v/>
      </c>
      <c r="V310" s="180" t="str">
        <f t="shared" si="65"/>
        <v/>
      </c>
      <c r="W310" s="179" t="str">
        <f t="shared" si="57"/>
        <v/>
      </c>
    </row>
    <row r="311" spans="1:23" x14ac:dyDescent="0.25">
      <c r="A311" s="78" t="str">
        <f t="shared" si="66"/>
        <v/>
      </c>
      <c r="B311" s="72" t="str">
        <f t="shared" si="67"/>
        <v/>
      </c>
      <c r="C311" s="70" t="str">
        <f t="shared" si="68"/>
        <v/>
      </c>
      <c r="D311" s="79" t="str">
        <f t="shared" si="69"/>
        <v/>
      </c>
      <c r="E311" s="79" t="str">
        <f t="shared" si="70"/>
        <v/>
      </c>
      <c r="F311" s="79" t="str">
        <f t="shared" si="58"/>
        <v/>
      </c>
      <c r="G311" s="70" t="str">
        <f t="shared" si="59"/>
        <v/>
      </c>
      <c r="Q311" s="177" t="str">
        <f t="shared" si="60"/>
        <v/>
      </c>
      <c r="R311" s="178" t="str">
        <f t="shared" si="61"/>
        <v/>
      </c>
      <c r="S311" s="179" t="str">
        <f t="shared" si="62"/>
        <v/>
      </c>
      <c r="T311" s="180" t="str">
        <f t="shared" si="63"/>
        <v/>
      </c>
      <c r="U311" s="180" t="str">
        <f t="shared" si="64"/>
        <v/>
      </c>
      <c r="V311" s="180" t="str">
        <f t="shared" si="65"/>
        <v/>
      </c>
      <c r="W311" s="179" t="str">
        <f t="shared" si="57"/>
        <v/>
      </c>
    </row>
    <row r="312" spans="1:23" x14ac:dyDescent="0.25">
      <c r="A312" s="78" t="str">
        <f t="shared" si="66"/>
        <v/>
      </c>
      <c r="B312" s="72" t="str">
        <f t="shared" si="67"/>
        <v/>
      </c>
      <c r="C312" s="70" t="str">
        <f t="shared" si="68"/>
        <v/>
      </c>
      <c r="D312" s="79" t="str">
        <f t="shared" si="69"/>
        <v/>
      </c>
      <c r="E312" s="79" t="str">
        <f t="shared" si="70"/>
        <v/>
      </c>
      <c r="F312" s="79" t="str">
        <f t="shared" si="58"/>
        <v/>
      </c>
      <c r="G312" s="70" t="str">
        <f t="shared" si="59"/>
        <v/>
      </c>
      <c r="Q312" s="177" t="str">
        <f t="shared" si="60"/>
        <v/>
      </c>
      <c r="R312" s="178" t="str">
        <f t="shared" si="61"/>
        <v/>
      </c>
      <c r="S312" s="179" t="str">
        <f t="shared" si="62"/>
        <v/>
      </c>
      <c r="T312" s="180" t="str">
        <f t="shared" si="63"/>
        <v/>
      </c>
      <c r="U312" s="180" t="str">
        <f t="shared" si="64"/>
        <v/>
      </c>
      <c r="V312" s="180" t="str">
        <f t="shared" si="65"/>
        <v/>
      </c>
      <c r="W312" s="179" t="str">
        <f t="shared" si="57"/>
        <v/>
      </c>
    </row>
    <row r="313" spans="1:23" x14ac:dyDescent="0.25">
      <c r="A313" s="78" t="str">
        <f t="shared" si="66"/>
        <v/>
      </c>
      <c r="B313" s="72" t="str">
        <f t="shared" si="67"/>
        <v/>
      </c>
      <c r="C313" s="70" t="str">
        <f t="shared" si="68"/>
        <v/>
      </c>
      <c r="D313" s="79" t="str">
        <f t="shared" si="69"/>
        <v/>
      </c>
      <c r="E313" s="79" t="str">
        <f t="shared" si="70"/>
        <v/>
      </c>
      <c r="F313" s="79" t="str">
        <f t="shared" si="58"/>
        <v/>
      </c>
      <c r="G313" s="70" t="str">
        <f t="shared" si="59"/>
        <v/>
      </c>
      <c r="Q313" s="177" t="str">
        <f t="shared" si="60"/>
        <v/>
      </c>
      <c r="R313" s="178" t="str">
        <f t="shared" si="61"/>
        <v/>
      </c>
      <c r="S313" s="179" t="str">
        <f t="shared" si="62"/>
        <v/>
      </c>
      <c r="T313" s="180" t="str">
        <f t="shared" si="63"/>
        <v/>
      </c>
      <c r="U313" s="180" t="str">
        <f t="shared" si="64"/>
        <v/>
      </c>
      <c r="V313" s="180" t="str">
        <f t="shared" si="65"/>
        <v/>
      </c>
      <c r="W313" s="179" t="str">
        <f t="shared" si="57"/>
        <v/>
      </c>
    </row>
    <row r="314" spans="1:23" x14ac:dyDescent="0.25">
      <c r="A314" s="78" t="str">
        <f t="shared" si="66"/>
        <v/>
      </c>
      <c r="B314" s="72" t="str">
        <f t="shared" si="67"/>
        <v/>
      </c>
      <c r="C314" s="70" t="str">
        <f t="shared" si="68"/>
        <v/>
      </c>
      <c r="D314" s="79" t="str">
        <f t="shared" si="69"/>
        <v/>
      </c>
      <c r="E314" s="79" t="str">
        <f t="shared" si="70"/>
        <v/>
      </c>
      <c r="F314" s="79" t="str">
        <f t="shared" si="58"/>
        <v/>
      </c>
      <c r="G314" s="70" t="str">
        <f t="shared" si="59"/>
        <v/>
      </c>
      <c r="Q314" s="177" t="str">
        <f t="shared" si="60"/>
        <v/>
      </c>
      <c r="R314" s="178" t="str">
        <f t="shared" si="61"/>
        <v/>
      </c>
      <c r="S314" s="179" t="str">
        <f t="shared" si="62"/>
        <v/>
      </c>
      <c r="T314" s="180" t="str">
        <f t="shared" si="63"/>
        <v/>
      </c>
      <c r="U314" s="180" t="str">
        <f t="shared" si="64"/>
        <v/>
      </c>
      <c r="V314" s="180" t="str">
        <f t="shared" si="65"/>
        <v/>
      </c>
      <c r="W314" s="179" t="str">
        <f t="shared" si="57"/>
        <v/>
      </c>
    </row>
    <row r="315" spans="1:23" x14ac:dyDescent="0.25">
      <c r="A315" s="78" t="str">
        <f t="shared" si="66"/>
        <v/>
      </c>
      <c r="B315" s="72" t="str">
        <f t="shared" si="67"/>
        <v/>
      </c>
      <c r="C315" s="70" t="str">
        <f t="shared" si="68"/>
        <v/>
      </c>
      <c r="D315" s="79" t="str">
        <f t="shared" si="69"/>
        <v/>
      </c>
      <c r="E315" s="79" t="str">
        <f t="shared" si="70"/>
        <v/>
      </c>
      <c r="F315" s="79" t="str">
        <f t="shared" si="58"/>
        <v/>
      </c>
      <c r="G315" s="70" t="str">
        <f t="shared" si="59"/>
        <v/>
      </c>
      <c r="Q315" s="177" t="str">
        <f t="shared" si="60"/>
        <v/>
      </c>
      <c r="R315" s="178" t="str">
        <f t="shared" si="61"/>
        <v/>
      </c>
      <c r="S315" s="179" t="str">
        <f t="shared" si="62"/>
        <v/>
      </c>
      <c r="T315" s="180" t="str">
        <f t="shared" si="63"/>
        <v/>
      </c>
      <c r="U315" s="180" t="str">
        <f t="shared" si="64"/>
        <v/>
      </c>
      <c r="V315" s="180" t="str">
        <f t="shared" si="65"/>
        <v/>
      </c>
      <c r="W315" s="179" t="str">
        <f t="shared" si="57"/>
        <v/>
      </c>
    </row>
    <row r="316" spans="1:23" x14ac:dyDescent="0.25">
      <c r="A316" s="78" t="str">
        <f t="shared" si="66"/>
        <v/>
      </c>
      <c r="B316" s="72" t="str">
        <f t="shared" si="67"/>
        <v/>
      </c>
      <c r="C316" s="70" t="str">
        <f t="shared" si="68"/>
        <v/>
      </c>
      <c r="D316" s="79" t="str">
        <f t="shared" si="69"/>
        <v/>
      </c>
      <c r="E316" s="79" t="str">
        <f t="shared" si="70"/>
        <v/>
      </c>
      <c r="F316" s="79" t="str">
        <f t="shared" si="58"/>
        <v/>
      </c>
      <c r="G316" s="70" t="str">
        <f t="shared" si="59"/>
        <v/>
      </c>
      <c r="Q316" s="177" t="str">
        <f t="shared" si="60"/>
        <v/>
      </c>
      <c r="R316" s="178" t="str">
        <f t="shared" si="61"/>
        <v/>
      </c>
      <c r="S316" s="179" t="str">
        <f t="shared" si="62"/>
        <v/>
      </c>
      <c r="T316" s="180" t="str">
        <f t="shared" si="63"/>
        <v/>
      </c>
      <c r="U316" s="180" t="str">
        <f t="shared" si="64"/>
        <v/>
      </c>
      <c r="V316" s="180" t="str">
        <f t="shared" si="65"/>
        <v/>
      </c>
      <c r="W316" s="179" t="str">
        <f t="shared" si="57"/>
        <v/>
      </c>
    </row>
    <row r="317" spans="1:23" x14ac:dyDescent="0.25">
      <c r="A317" s="78" t="str">
        <f t="shared" si="66"/>
        <v/>
      </c>
      <c r="B317" s="72" t="str">
        <f t="shared" si="67"/>
        <v/>
      </c>
      <c r="C317" s="70" t="str">
        <f t="shared" si="68"/>
        <v/>
      </c>
      <c r="D317" s="79" t="str">
        <f t="shared" si="69"/>
        <v/>
      </c>
      <c r="E317" s="79" t="str">
        <f t="shared" si="70"/>
        <v/>
      </c>
      <c r="F317" s="79" t="str">
        <f t="shared" si="58"/>
        <v/>
      </c>
      <c r="G317" s="70" t="str">
        <f t="shared" si="59"/>
        <v/>
      </c>
      <c r="Q317" s="177" t="str">
        <f t="shared" si="60"/>
        <v/>
      </c>
      <c r="R317" s="178" t="str">
        <f t="shared" si="61"/>
        <v/>
      </c>
      <c r="S317" s="179" t="str">
        <f t="shared" si="62"/>
        <v/>
      </c>
      <c r="T317" s="180" t="str">
        <f t="shared" si="63"/>
        <v/>
      </c>
      <c r="U317" s="180" t="str">
        <f t="shared" si="64"/>
        <v/>
      </c>
      <c r="V317" s="180" t="str">
        <f t="shared" si="65"/>
        <v/>
      </c>
      <c r="W317" s="179" t="str">
        <f t="shared" si="57"/>
        <v/>
      </c>
    </row>
    <row r="318" spans="1:23" x14ac:dyDescent="0.25">
      <c r="A318" s="78" t="str">
        <f t="shared" si="66"/>
        <v/>
      </c>
      <c r="B318" s="72" t="str">
        <f t="shared" si="67"/>
        <v/>
      </c>
      <c r="C318" s="70" t="str">
        <f t="shared" si="68"/>
        <v/>
      </c>
      <c r="D318" s="79" t="str">
        <f t="shared" si="69"/>
        <v/>
      </c>
      <c r="E318" s="79" t="str">
        <f t="shared" si="70"/>
        <v/>
      </c>
      <c r="F318" s="79" t="str">
        <f t="shared" si="58"/>
        <v/>
      </c>
      <c r="G318" s="70" t="str">
        <f t="shared" si="59"/>
        <v/>
      </c>
      <c r="Q318" s="177" t="str">
        <f t="shared" si="60"/>
        <v/>
      </c>
      <c r="R318" s="178" t="str">
        <f t="shared" si="61"/>
        <v/>
      </c>
      <c r="S318" s="179" t="str">
        <f t="shared" si="62"/>
        <v/>
      </c>
      <c r="T318" s="180" t="str">
        <f t="shared" si="63"/>
        <v/>
      </c>
      <c r="U318" s="180" t="str">
        <f t="shared" si="64"/>
        <v/>
      </c>
      <c r="V318" s="180" t="str">
        <f t="shared" si="65"/>
        <v/>
      </c>
      <c r="W318" s="179" t="str">
        <f t="shared" si="57"/>
        <v/>
      </c>
    </row>
    <row r="319" spans="1:23" x14ac:dyDescent="0.25">
      <c r="A319" s="78" t="str">
        <f t="shared" si="66"/>
        <v/>
      </c>
      <c r="B319" s="72" t="str">
        <f t="shared" si="67"/>
        <v/>
      </c>
      <c r="C319" s="70" t="str">
        <f t="shared" si="68"/>
        <v/>
      </c>
      <c r="D319" s="79" t="str">
        <f t="shared" si="69"/>
        <v/>
      </c>
      <c r="E319" s="79" t="str">
        <f t="shared" si="70"/>
        <v/>
      </c>
      <c r="F319" s="79" t="str">
        <f t="shared" si="58"/>
        <v/>
      </c>
      <c r="G319" s="70" t="str">
        <f t="shared" si="59"/>
        <v/>
      </c>
      <c r="Q319" s="177" t="str">
        <f t="shared" si="60"/>
        <v/>
      </c>
      <c r="R319" s="178" t="str">
        <f t="shared" si="61"/>
        <v/>
      </c>
      <c r="S319" s="179" t="str">
        <f t="shared" si="62"/>
        <v/>
      </c>
      <c r="T319" s="180" t="str">
        <f t="shared" si="63"/>
        <v/>
      </c>
      <c r="U319" s="180" t="str">
        <f t="shared" si="64"/>
        <v/>
      </c>
      <c r="V319" s="180" t="str">
        <f t="shared" si="65"/>
        <v/>
      </c>
      <c r="W319" s="179" t="str">
        <f t="shared" si="57"/>
        <v/>
      </c>
    </row>
    <row r="320" spans="1:23" x14ac:dyDescent="0.25">
      <c r="A320" s="78" t="str">
        <f t="shared" si="66"/>
        <v/>
      </c>
      <c r="B320" s="72" t="str">
        <f t="shared" si="67"/>
        <v/>
      </c>
      <c r="C320" s="70" t="str">
        <f t="shared" si="68"/>
        <v/>
      </c>
      <c r="D320" s="79" t="str">
        <f t="shared" si="69"/>
        <v/>
      </c>
      <c r="E320" s="79" t="str">
        <f t="shared" si="70"/>
        <v/>
      </c>
      <c r="F320" s="79" t="str">
        <f t="shared" si="58"/>
        <v/>
      </c>
      <c r="G320" s="70" t="str">
        <f t="shared" si="59"/>
        <v/>
      </c>
      <c r="Q320" s="177" t="str">
        <f t="shared" si="60"/>
        <v/>
      </c>
      <c r="R320" s="178" t="str">
        <f t="shared" si="61"/>
        <v/>
      </c>
      <c r="S320" s="179" t="str">
        <f t="shared" si="62"/>
        <v/>
      </c>
      <c r="T320" s="180" t="str">
        <f t="shared" si="63"/>
        <v/>
      </c>
      <c r="U320" s="180" t="str">
        <f t="shared" si="64"/>
        <v/>
      </c>
      <c r="V320" s="180" t="str">
        <f t="shared" si="65"/>
        <v/>
      </c>
      <c r="W320" s="179" t="str">
        <f t="shared" si="57"/>
        <v/>
      </c>
    </row>
    <row r="321" spans="1:23" x14ac:dyDescent="0.25">
      <c r="A321" s="78" t="str">
        <f t="shared" si="66"/>
        <v/>
      </c>
      <c r="B321" s="72" t="str">
        <f t="shared" si="67"/>
        <v/>
      </c>
      <c r="C321" s="70" t="str">
        <f t="shared" si="68"/>
        <v/>
      </c>
      <c r="D321" s="79" t="str">
        <f t="shared" si="69"/>
        <v/>
      </c>
      <c r="E321" s="79" t="str">
        <f t="shared" si="70"/>
        <v/>
      </c>
      <c r="F321" s="79" t="str">
        <f t="shared" si="58"/>
        <v/>
      </c>
      <c r="G321" s="70" t="str">
        <f t="shared" si="59"/>
        <v/>
      </c>
      <c r="Q321" s="177" t="str">
        <f t="shared" si="60"/>
        <v/>
      </c>
      <c r="R321" s="178" t="str">
        <f t="shared" si="61"/>
        <v/>
      </c>
      <c r="S321" s="179" t="str">
        <f t="shared" si="62"/>
        <v/>
      </c>
      <c r="T321" s="180" t="str">
        <f t="shared" si="63"/>
        <v/>
      </c>
      <c r="U321" s="180" t="str">
        <f t="shared" si="64"/>
        <v/>
      </c>
      <c r="V321" s="180" t="str">
        <f t="shared" si="65"/>
        <v/>
      </c>
      <c r="W321" s="179" t="str">
        <f t="shared" si="57"/>
        <v/>
      </c>
    </row>
    <row r="322" spans="1:23" x14ac:dyDescent="0.25">
      <c r="A322" s="78" t="str">
        <f t="shared" si="66"/>
        <v/>
      </c>
      <c r="B322" s="72" t="str">
        <f t="shared" si="67"/>
        <v/>
      </c>
      <c r="C322" s="70" t="str">
        <f t="shared" si="68"/>
        <v/>
      </c>
      <c r="D322" s="79" t="str">
        <f t="shared" si="69"/>
        <v/>
      </c>
      <c r="E322" s="79" t="str">
        <f t="shared" si="70"/>
        <v/>
      </c>
      <c r="F322" s="79" t="str">
        <f t="shared" si="58"/>
        <v/>
      </c>
      <c r="G322" s="70" t="str">
        <f t="shared" si="59"/>
        <v/>
      </c>
      <c r="Q322" s="177" t="str">
        <f t="shared" si="60"/>
        <v/>
      </c>
      <c r="R322" s="178" t="str">
        <f t="shared" si="61"/>
        <v/>
      </c>
      <c r="S322" s="179" t="str">
        <f t="shared" si="62"/>
        <v/>
      </c>
      <c r="T322" s="180" t="str">
        <f t="shared" si="63"/>
        <v/>
      </c>
      <c r="U322" s="180" t="str">
        <f t="shared" si="64"/>
        <v/>
      </c>
      <c r="V322" s="180" t="str">
        <f t="shared" si="65"/>
        <v/>
      </c>
      <c r="W322" s="179" t="str">
        <f t="shared" si="57"/>
        <v/>
      </c>
    </row>
    <row r="323" spans="1:23" x14ac:dyDescent="0.25">
      <c r="A323" s="78" t="str">
        <f t="shared" si="66"/>
        <v/>
      </c>
      <c r="B323" s="72" t="str">
        <f t="shared" si="67"/>
        <v/>
      </c>
      <c r="C323" s="70" t="str">
        <f t="shared" si="68"/>
        <v/>
      </c>
      <c r="D323" s="79" t="str">
        <f t="shared" si="69"/>
        <v/>
      </c>
      <c r="E323" s="79" t="str">
        <f t="shared" si="70"/>
        <v/>
      </c>
      <c r="F323" s="79" t="str">
        <f t="shared" si="58"/>
        <v/>
      </c>
      <c r="G323" s="70" t="str">
        <f t="shared" si="59"/>
        <v/>
      </c>
      <c r="Q323" s="177" t="str">
        <f t="shared" si="60"/>
        <v/>
      </c>
      <c r="R323" s="178" t="str">
        <f t="shared" si="61"/>
        <v/>
      </c>
      <c r="S323" s="179" t="str">
        <f t="shared" si="62"/>
        <v/>
      </c>
      <c r="T323" s="180" t="str">
        <f t="shared" si="63"/>
        <v/>
      </c>
      <c r="U323" s="180" t="str">
        <f t="shared" si="64"/>
        <v/>
      </c>
      <c r="V323" s="180" t="str">
        <f t="shared" si="65"/>
        <v/>
      </c>
      <c r="W323" s="179" t="str">
        <f t="shared" si="57"/>
        <v/>
      </c>
    </row>
    <row r="324" spans="1:23" x14ac:dyDescent="0.25">
      <c r="A324" s="78" t="str">
        <f t="shared" si="66"/>
        <v/>
      </c>
      <c r="B324" s="72" t="str">
        <f t="shared" si="67"/>
        <v/>
      </c>
      <c r="C324" s="70" t="str">
        <f t="shared" si="68"/>
        <v/>
      </c>
      <c r="D324" s="79" t="str">
        <f t="shared" si="69"/>
        <v/>
      </c>
      <c r="E324" s="79" t="str">
        <f t="shared" si="70"/>
        <v/>
      </c>
      <c r="F324" s="79" t="str">
        <f t="shared" si="58"/>
        <v/>
      </c>
      <c r="G324" s="70" t="str">
        <f t="shared" si="59"/>
        <v/>
      </c>
      <c r="Q324" s="177" t="str">
        <f t="shared" si="60"/>
        <v/>
      </c>
      <c r="R324" s="178" t="str">
        <f t="shared" si="61"/>
        <v/>
      </c>
      <c r="S324" s="179" t="str">
        <f t="shared" si="62"/>
        <v/>
      </c>
      <c r="T324" s="180" t="str">
        <f t="shared" si="63"/>
        <v/>
      </c>
      <c r="U324" s="180" t="str">
        <f t="shared" si="64"/>
        <v/>
      </c>
      <c r="V324" s="180" t="str">
        <f t="shared" si="65"/>
        <v/>
      </c>
      <c r="W324" s="179" t="str">
        <f t="shared" si="57"/>
        <v/>
      </c>
    </row>
    <row r="325" spans="1:23" x14ac:dyDescent="0.25">
      <c r="A325" s="78" t="str">
        <f t="shared" si="66"/>
        <v/>
      </c>
      <c r="B325" s="72" t="str">
        <f t="shared" si="67"/>
        <v/>
      </c>
      <c r="C325" s="70" t="str">
        <f t="shared" si="68"/>
        <v/>
      </c>
      <c r="D325" s="79" t="str">
        <f t="shared" si="69"/>
        <v/>
      </c>
      <c r="E325" s="79" t="str">
        <f t="shared" si="70"/>
        <v/>
      </c>
      <c r="F325" s="79" t="str">
        <f t="shared" si="58"/>
        <v/>
      </c>
      <c r="G325" s="70" t="str">
        <f t="shared" si="59"/>
        <v/>
      </c>
      <c r="Q325" s="177" t="str">
        <f t="shared" si="60"/>
        <v/>
      </c>
      <c r="R325" s="178" t="str">
        <f t="shared" si="61"/>
        <v/>
      </c>
      <c r="S325" s="179" t="str">
        <f t="shared" si="62"/>
        <v/>
      </c>
      <c r="T325" s="180" t="str">
        <f t="shared" si="63"/>
        <v/>
      </c>
      <c r="U325" s="180" t="str">
        <f t="shared" si="64"/>
        <v/>
      </c>
      <c r="V325" s="180" t="str">
        <f t="shared" si="65"/>
        <v/>
      </c>
      <c r="W325" s="179" t="str">
        <f t="shared" si="57"/>
        <v/>
      </c>
    </row>
    <row r="326" spans="1:23" x14ac:dyDescent="0.25">
      <c r="A326" s="78" t="str">
        <f t="shared" si="66"/>
        <v/>
      </c>
      <c r="B326" s="72" t="str">
        <f t="shared" si="67"/>
        <v/>
      </c>
      <c r="C326" s="70" t="str">
        <f t="shared" si="68"/>
        <v/>
      </c>
      <c r="D326" s="79" t="str">
        <f t="shared" si="69"/>
        <v/>
      </c>
      <c r="E326" s="79" t="str">
        <f t="shared" si="70"/>
        <v/>
      </c>
      <c r="F326" s="79" t="str">
        <f t="shared" si="58"/>
        <v/>
      </c>
      <c r="G326" s="70" t="str">
        <f t="shared" si="59"/>
        <v/>
      </c>
      <c r="Q326" s="177" t="str">
        <f t="shared" si="60"/>
        <v/>
      </c>
      <c r="R326" s="178" t="str">
        <f t="shared" si="61"/>
        <v/>
      </c>
      <c r="S326" s="179" t="str">
        <f t="shared" si="62"/>
        <v/>
      </c>
      <c r="T326" s="180" t="str">
        <f t="shared" si="63"/>
        <v/>
      </c>
      <c r="U326" s="180" t="str">
        <f t="shared" si="64"/>
        <v/>
      </c>
      <c r="V326" s="180" t="str">
        <f t="shared" si="65"/>
        <v/>
      </c>
      <c r="W326" s="179" t="str">
        <f t="shared" si="57"/>
        <v/>
      </c>
    </row>
    <row r="327" spans="1:23" x14ac:dyDescent="0.25">
      <c r="A327" s="78" t="str">
        <f t="shared" si="66"/>
        <v/>
      </c>
      <c r="B327" s="72" t="str">
        <f t="shared" si="67"/>
        <v/>
      </c>
      <c r="C327" s="70" t="str">
        <f t="shared" si="68"/>
        <v/>
      </c>
      <c r="D327" s="79" t="str">
        <f t="shared" si="69"/>
        <v/>
      </c>
      <c r="E327" s="79" t="str">
        <f t="shared" si="70"/>
        <v/>
      </c>
      <c r="F327" s="79" t="str">
        <f t="shared" si="58"/>
        <v/>
      </c>
      <c r="G327" s="70" t="str">
        <f t="shared" si="59"/>
        <v/>
      </c>
      <c r="Q327" s="177" t="str">
        <f t="shared" si="60"/>
        <v/>
      </c>
      <c r="R327" s="178" t="str">
        <f t="shared" si="61"/>
        <v/>
      </c>
      <c r="S327" s="179" t="str">
        <f t="shared" si="62"/>
        <v/>
      </c>
      <c r="T327" s="180" t="str">
        <f t="shared" si="63"/>
        <v/>
      </c>
      <c r="U327" s="180" t="str">
        <f t="shared" si="64"/>
        <v/>
      </c>
      <c r="V327" s="180" t="str">
        <f t="shared" si="65"/>
        <v/>
      </c>
      <c r="W327" s="179" t="str">
        <f t="shared" si="57"/>
        <v/>
      </c>
    </row>
    <row r="328" spans="1:23" x14ac:dyDescent="0.25">
      <c r="A328" s="78" t="str">
        <f t="shared" si="66"/>
        <v/>
      </c>
      <c r="B328" s="72" t="str">
        <f t="shared" si="67"/>
        <v/>
      </c>
      <c r="C328" s="70" t="str">
        <f t="shared" si="68"/>
        <v/>
      </c>
      <c r="D328" s="79" t="str">
        <f t="shared" si="69"/>
        <v/>
      </c>
      <c r="E328" s="79" t="str">
        <f t="shared" si="70"/>
        <v/>
      </c>
      <c r="F328" s="79" t="str">
        <f t="shared" si="58"/>
        <v/>
      </c>
      <c r="G328" s="70" t="str">
        <f t="shared" si="59"/>
        <v/>
      </c>
      <c r="Q328" s="177" t="str">
        <f t="shared" si="60"/>
        <v/>
      </c>
      <c r="R328" s="178" t="str">
        <f t="shared" si="61"/>
        <v/>
      </c>
      <c r="S328" s="179" t="str">
        <f t="shared" si="62"/>
        <v/>
      </c>
      <c r="T328" s="180" t="str">
        <f t="shared" si="63"/>
        <v/>
      </c>
      <c r="U328" s="180" t="str">
        <f t="shared" si="64"/>
        <v/>
      </c>
      <c r="V328" s="180" t="str">
        <f t="shared" si="65"/>
        <v/>
      </c>
      <c r="W328" s="179" t="str">
        <f t="shared" si="57"/>
        <v/>
      </c>
    </row>
    <row r="329" spans="1:23" x14ac:dyDescent="0.25">
      <c r="A329" s="78" t="str">
        <f t="shared" si="66"/>
        <v/>
      </c>
      <c r="B329" s="72" t="str">
        <f t="shared" si="67"/>
        <v/>
      </c>
      <c r="C329" s="70" t="str">
        <f t="shared" si="68"/>
        <v/>
      </c>
      <c r="D329" s="79" t="str">
        <f t="shared" si="69"/>
        <v/>
      </c>
      <c r="E329" s="79" t="str">
        <f t="shared" si="70"/>
        <v/>
      </c>
      <c r="F329" s="79" t="str">
        <f t="shared" si="58"/>
        <v/>
      </c>
      <c r="G329" s="70" t="str">
        <f t="shared" si="59"/>
        <v/>
      </c>
      <c r="Q329" s="177" t="str">
        <f t="shared" si="60"/>
        <v/>
      </c>
      <c r="R329" s="178" t="str">
        <f t="shared" si="61"/>
        <v/>
      </c>
      <c r="S329" s="179" t="str">
        <f t="shared" si="62"/>
        <v/>
      </c>
      <c r="T329" s="180" t="str">
        <f t="shared" si="63"/>
        <v/>
      </c>
      <c r="U329" s="180" t="str">
        <f t="shared" si="64"/>
        <v/>
      </c>
      <c r="V329" s="180" t="str">
        <f t="shared" si="65"/>
        <v/>
      </c>
      <c r="W329" s="179" t="str">
        <f t="shared" si="57"/>
        <v/>
      </c>
    </row>
    <row r="330" spans="1:23" x14ac:dyDescent="0.25">
      <c r="A330" s="78" t="str">
        <f t="shared" si="66"/>
        <v/>
      </c>
      <c r="B330" s="72" t="str">
        <f t="shared" si="67"/>
        <v/>
      </c>
      <c r="C330" s="70" t="str">
        <f t="shared" si="68"/>
        <v/>
      </c>
      <c r="D330" s="79" t="str">
        <f t="shared" si="69"/>
        <v/>
      </c>
      <c r="E330" s="79" t="str">
        <f t="shared" si="70"/>
        <v/>
      </c>
      <c r="F330" s="79" t="str">
        <f t="shared" si="58"/>
        <v/>
      </c>
      <c r="G330" s="70" t="str">
        <f t="shared" si="59"/>
        <v/>
      </c>
      <c r="Q330" s="177" t="str">
        <f t="shared" si="60"/>
        <v/>
      </c>
      <c r="R330" s="178" t="str">
        <f t="shared" si="61"/>
        <v/>
      </c>
      <c r="S330" s="179" t="str">
        <f t="shared" si="62"/>
        <v/>
      </c>
      <c r="T330" s="180" t="str">
        <f t="shared" si="63"/>
        <v/>
      </c>
      <c r="U330" s="180" t="str">
        <f t="shared" si="64"/>
        <v/>
      </c>
      <c r="V330" s="180" t="str">
        <f t="shared" si="65"/>
        <v/>
      </c>
      <c r="W330" s="179" t="str">
        <f t="shared" si="57"/>
        <v/>
      </c>
    </row>
    <row r="331" spans="1:23" x14ac:dyDescent="0.25">
      <c r="A331" s="78" t="str">
        <f t="shared" si="66"/>
        <v/>
      </c>
      <c r="B331" s="72" t="str">
        <f t="shared" si="67"/>
        <v/>
      </c>
      <c r="C331" s="70" t="str">
        <f t="shared" si="68"/>
        <v/>
      </c>
      <c r="D331" s="79" t="str">
        <f t="shared" si="69"/>
        <v/>
      </c>
      <c r="E331" s="79" t="str">
        <f t="shared" si="70"/>
        <v/>
      </c>
      <c r="F331" s="79" t="str">
        <f t="shared" si="58"/>
        <v/>
      </c>
      <c r="G331" s="70" t="str">
        <f t="shared" si="59"/>
        <v/>
      </c>
      <c r="Q331" s="177" t="str">
        <f t="shared" si="60"/>
        <v/>
      </c>
      <c r="R331" s="178" t="str">
        <f t="shared" si="61"/>
        <v/>
      </c>
      <c r="S331" s="179" t="str">
        <f t="shared" si="62"/>
        <v/>
      </c>
      <c r="T331" s="180" t="str">
        <f t="shared" si="63"/>
        <v/>
      </c>
      <c r="U331" s="180" t="str">
        <f t="shared" si="64"/>
        <v/>
      </c>
      <c r="V331" s="180" t="str">
        <f t="shared" si="65"/>
        <v/>
      </c>
      <c r="W331" s="179" t="str">
        <f t="shared" si="57"/>
        <v/>
      </c>
    </row>
    <row r="332" spans="1:23" x14ac:dyDescent="0.25">
      <c r="A332" s="78" t="str">
        <f t="shared" si="66"/>
        <v/>
      </c>
      <c r="B332" s="72" t="str">
        <f t="shared" si="67"/>
        <v/>
      </c>
      <c r="C332" s="70" t="str">
        <f t="shared" si="68"/>
        <v/>
      </c>
      <c r="D332" s="79" t="str">
        <f t="shared" si="69"/>
        <v/>
      </c>
      <c r="E332" s="79" t="str">
        <f t="shared" si="70"/>
        <v/>
      </c>
      <c r="F332" s="79" t="str">
        <f t="shared" si="58"/>
        <v/>
      </c>
      <c r="G332" s="70" t="str">
        <f t="shared" si="59"/>
        <v/>
      </c>
      <c r="Q332" s="177" t="str">
        <f t="shared" si="60"/>
        <v/>
      </c>
      <c r="R332" s="178" t="str">
        <f t="shared" si="61"/>
        <v/>
      </c>
      <c r="S332" s="179" t="str">
        <f t="shared" si="62"/>
        <v/>
      </c>
      <c r="T332" s="180" t="str">
        <f t="shared" si="63"/>
        <v/>
      </c>
      <c r="U332" s="180" t="str">
        <f t="shared" si="64"/>
        <v/>
      </c>
      <c r="V332" s="180" t="str">
        <f t="shared" si="65"/>
        <v/>
      </c>
      <c r="W332" s="179" t="str">
        <f t="shared" si="57"/>
        <v/>
      </c>
    </row>
    <row r="333" spans="1:23" x14ac:dyDescent="0.25">
      <c r="A333" s="78" t="str">
        <f t="shared" si="66"/>
        <v/>
      </c>
      <c r="B333" s="72" t="str">
        <f t="shared" si="67"/>
        <v/>
      </c>
      <c r="C333" s="70" t="str">
        <f t="shared" si="68"/>
        <v/>
      </c>
      <c r="D333" s="79" t="str">
        <f t="shared" si="69"/>
        <v/>
      </c>
      <c r="E333" s="79" t="str">
        <f t="shared" si="70"/>
        <v/>
      </c>
      <c r="F333" s="79" t="str">
        <f t="shared" si="58"/>
        <v/>
      </c>
      <c r="G333" s="70" t="str">
        <f t="shared" si="59"/>
        <v/>
      </c>
      <c r="Q333" s="177" t="str">
        <f t="shared" si="60"/>
        <v/>
      </c>
      <c r="R333" s="178" t="str">
        <f t="shared" si="61"/>
        <v/>
      </c>
      <c r="S333" s="179" t="str">
        <f t="shared" si="62"/>
        <v/>
      </c>
      <c r="T333" s="180" t="str">
        <f t="shared" si="63"/>
        <v/>
      </c>
      <c r="U333" s="180" t="str">
        <f t="shared" si="64"/>
        <v/>
      </c>
      <c r="V333" s="180" t="str">
        <f t="shared" si="65"/>
        <v/>
      </c>
      <c r="W333" s="179" t="str">
        <f t="shared" si="57"/>
        <v/>
      </c>
    </row>
    <row r="334" spans="1:23" x14ac:dyDescent="0.25">
      <c r="A334" s="78" t="str">
        <f t="shared" si="66"/>
        <v/>
      </c>
      <c r="B334" s="72" t="str">
        <f t="shared" si="67"/>
        <v/>
      </c>
      <c r="C334" s="70" t="str">
        <f t="shared" si="68"/>
        <v/>
      </c>
      <c r="D334" s="79" t="str">
        <f t="shared" si="69"/>
        <v/>
      </c>
      <c r="E334" s="79" t="str">
        <f t="shared" si="70"/>
        <v/>
      </c>
      <c r="F334" s="79" t="str">
        <f t="shared" si="58"/>
        <v/>
      </c>
      <c r="G334" s="70" t="str">
        <f t="shared" si="59"/>
        <v/>
      </c>
      <c r="Q334" s="177" t="str">
        <f t="shared" si="60"/>
        <v/>
      </c>
      <c r="R334" s="178" t="str">
        <f t="shared" si="61"/>
        <v/>
      </c>
      <c r="S334" s="179" t="str">
        <f t="shared" si="62"/>
        <v/>
      </c>
      <c r="T334" s="180" t="str">
        <f t="shared" si="63"/>
        <v/>
      </c>
      <c r="U334" s="180" t="str">
        <f t="shared" si="64"/>
        <v/>
      </c>
      <c r="V334" s="180" t="str">
        <f t="shared" si="65"/>
        <v/>
      </c>
      <c r="W334" s="179" t="str">
        <f t="shared" si="57"/>
        <v/>
      </c>
    </row>
    <row r="335" spans="1:23" x14ac:dyDescent="0.25">
      <c r="A335" s="78" t="str">
        <f t="shared" si="66"/>
        <v/>
      </c>
      <c r="B335" s="72" t="str">
        <f t="shared" si="67"/>
        <v/>
      </c>
      <c r="C335" s="70" t="str">
        <f t="shared" si="68"/>
        <v/>
      </c>
      <c r="D335" s="79" t="str">
        <f t="shared" si="69"/>
        <v/>
      </c>
      <c r="E335" s="79" t="str">
        <f t="shared" si="70"/>
        <v/>
      </c>
      <c r="F335" s="79" t="str">
        <f t="shared" si="58"/>
        <v/>
      </c>
      <c r="G335" s="70" t="str">
        <f t="shared" si="59"/>
        <v/>
      </c>
      <c r="Q335" s="177" t="str">
        <f t="shared" si="60"/>
        <v/>
      </c>
      <c r="R335" s="178" t="str">
        <f t="shared" si="61"/>
        <v/>
      </c>
      <c r="S335" s="179" t="str">
        <f t="shared" si="62"/>
        <v/>
      </c>
      <c r="T335" s="180" t="str">
        <f t="shared" si="63"/>
        <v/>
      </c>
      <c r="U335" s="180" t="str">
        <f t="shared" si="64"/>
        <v/>
      </c>
      <c r="V335" s="180" t="str">
        <f t="shared" si="65"/>
        <v/>
      </c>
      <c r="W335" s="179" t="str">
        <f t="shared" si="57"/>
        <v/>
      </c>
    </row>
    <row r="336" spans="1:23" x14ac:dyDescent="0.25">
      <c r="A336" s="78" t="str">
        <f t="shared" si="66"/>
        <v/>
      </c>
      <c r="B336" s="72" t="str">
        <f t="shared" si="67"/>
        <v/>
      </c>
      <c r="C336" s="70" t="str">
        <f t="shared" si="68"/>
        <v/>
      </c>
      <c r="D336" s="79" t="str">
        <f t="shared" si="69"/>
        <v/>
      </c>
      <c r="E336" s="79" t="str">
        <f t="shared" si="70"/>
        <v/>
      </c>
      <c r="F336" s="79" t="str">
        <f t="shared" si="58"/>
        <v/>
      </c>
      <c r="G336" s="70" t="str">
        <f t="shared" si="59"/>
        <v/>
      </c>
      <c r="Q336" s="177" t="str">
        <f t="shared" si="60"/>
        <v/>
      </c>
      <c r="R336" s="178" t="str">
        <f t="shared" si="61"/>
        <v/>
      </c>
      <c r="S336" s="179" t="str">
        <f t="shared" si="62"/>
        <v/>
      </c>
      <c r="T336" s="180" t="str">
        <f t="shared" si="63"/>
        <v/>
      </c>
      <c r="U336" s="180" t="str">
        <f t="shared" si="64"/>
        <v/>
      </c>
      <c r="V336" s="180" t="str">
        <f t="shared" si="65"/>
        <v/>
      </c>
      <c r="W336" s="179" t="str">
        <f t="shared" si="57"/>
        <v/>
      </c>
    </row>
    <row r="337" spans="1:23" x14ac:dyDescent="0.25">
      <c r="A337" s="78" t="str">
        <f t="shared" si="66"/>
        <v/>
      </c>
      <c r="B337" s="72" t="str">
        <f t="shared" si="67"/>
        <v/>
      </c>
      <c r="C337" s="70" t="str">
        <f t="shared" si="68"/>
        <v/>
      </c>
      <c r="D337" s="79" t="str">
        <f t="shared" si="69"/>
        <v/>
      </c>
      <c r="E337" s="79" t="str">
        <f t="shared" si="70"/>
        <v/>
      </c>
      <c r="F337" s="79" t="str">
        <f t="shared" si="58"/>
        <v/>
      </c>
      <c r="G337" s="70" t="str">
        <f t="shared" si="59"/>
        <v/>
      </c>
      <c r="Q337" s="177" t="str">
        <f t="shared" si="60"/>
        <v/>
      </c>
      <c r="R337" s="178" t="str">
        <f t="shared" si="61"/>
        <v/>
      </c>
      <c r="S337" s="179" t="str">
        <f t="shared" si="62"/>
        <v/>
      </c>
      <c r="T337" s="180" t="str">
        <f t="shared" si="63"/>
        <v/>
      </c>
      <c r="U337" s="180" t="str">
        <f t="shared" si="64"/>
        <v/>
      </c>
      <c r="V337" s="180" t="str">
        <f t="shared" si="65"/>
        <v/>
      </c>
      <c r="W337" s="179" t="str">
        <f t="shared" si="57"/>
        <v/>
      </c>
    </row>
    <row r="338" spans="1:23" x14ac:dyDescent="0.25">
      <c r="A338" s="78" t="str">
        <f t="shared" si="66"/>
        <v/>
      </c>
      <c r="B338" s="72" t="str">
        <f t="shared" si="67"/>
        <v/>
      </c>
      <c r="C338" s="70" t="str">
        <f t="shared" si="68"/>
        <v/>
      </c>
      <c r="D338" s="79" t="str">
        <f t="shared" si="69"/>
        <v/>
      </c>
      <c r="E338" s="79" t="str">
        <f t="shared" si="70"/>
        <v/>
      </c>
      <c r="F338" s="79" t="str">
        <f t="shared" si="58"/>
        <v/>
      </c>
      <c r="G338" s="70" t="str">
        <f t="shared" si="59"/>
        <v/>
      </c>
      <c r="Q338" s="177" t="str">
        <f t="shared" si="60"/>
        <v/>
      </c>
      <c r="R338" s="178" t="str">
        <f t="shared" si="61"/>
        <v/>
      </c>
      <c r="S338" s="179" t="str">
        <f t="shared" si="62"/>
        <v/>
      </c>
      <c r="T338" s="180" t="str">
        <f t="shared" si="63"/>
        <v/>
      </c>
      <c r="U338" s="180" t="str">
        <f t="shared" si="64"/>
        <v/>
      </c>
      <c r="V338" s="180" t="str">
        <f t="shared" si="65"/>
        <v/>
      </c>
      <c r="W338" s="179" t="str">
        <f t="shared" ref="W338:W401" si="71">IF(R338="","",SUM(S338)-SUM(U338))</f>
        <v/>
      </c>
    </row>
    <row r="339" spans="1:23" x14ac:dyDescent="0.2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7" t="str">
        <f t="shared" ref="Q339:Q402" si="74">IF(R339="","",EDATE(Q338,1))</f>
        <v/>
      </c>
      <c r="R339" s="178" t="str">
        <f t="shared" ref="R339:R402" si="75">IF(R338="","",IF(SUM(R338)+1&lt;=$U$7,SUM(R338)+1,""))</f>
        <v/>
      </c>
      <c r="S339" s="179" t="str">
        <f t="shared" ref="S339:S402" si="76">IF(R339="","",W338)</f>
        <v/>
      </c>
      <c r="T339" s="180" t="str">
        <f t="shared" ref="T339:T402" si="77">IF(R339="","",IPMT($U$13/12,R339,$U$7,-$U$11,$U$12,0))</f>
        <v/>
      </c>
      <c r="U339" s="180" t="str">
        <f t="shared" ref="U339:U402" si="78">IF(R339="","",PPMT($U$13/12,R339,$U$7,-$U$11,$U$12,0))</f>
        <v/>
      </c>
      <c r="V339" s="180" t="str">
        <f t="shared" ref="V339:V402" si="79">IF(R339="","",SUM(T339:U339))</f>
        <v/>
      </c>
      <c r="W339" s="179" t="str">
        <f t="shared" si="71"/>
        <v/>
      </c>
    </row>
    <row r="340" spans="1:23" x14ac:dyDescent="0.2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7" t="str">
        <f t="shared" si="74"/>
        <v/>
      </c>
      <c r="R340" s="178" t="str">
        <f t="shared" si="75"/>
        <v/>
      </c>
      <c r="S340" s="179" t="str">
        <f t="shared" si="76"/>
        <v/>
      </c>
      <c r="T340" s="180" t="str">
        <f t="shared" si="77"/>
        <v/>
      </c>
      <c r="U340" s="180" t="str">
        <f t="shared" si="78"/>
        <v/>
      </c>
      <c r="V340" s="180" t="str">
        <f t="shared" si="79"/>
        <v/>
      </c>
      <c r="W340" s="179" t="str">
        <f t="shared" si="71"/>
        <v/>
      </c>
    </row>
    <row r="341" spans="1:23" x14ac:dyDescent="0.25">
      <c r="A341" s="78" t="str">
        <f t="shared" si="80"/>
        <v/>
      </c>
      <c r="B341" s="72" t="str">
        <f t="shared" si="81"/>
        <v/>
      </c>
      <c r="C341" s="70" t="str">
        <f t="shared" si="82"/>
        <v/>
      </c>
      <c r="D341" s="79" t="str">
        <f t="shared" si="83"/>
        <v/>
      </c>
      <c r="E341" s="79" t="str">
        <f t="shared" si="84"/>
        <v/>
      </c>
      <c r="F341" s="79" t="str">
        <f t="shared" si="72"/>
        <v/>
      </c>
      <c r="G341" s="70" t="str">
        <f t="shared" si="73"/>
        <v/>
      </c>
      <c r="Q341" s="177" t="str">
        <f t="shared" si="74"/>
        <v/>
      </c>
      <c r="R341" s="178" t="str">
        <f t="shared" si="75"/>
        <v/>
      </c>
      <c r="S341" s="179" t="str">
        <f t="shared" si="76"/>
        <v/>
      </c>
      <c r="T341" s="180" t="str">
        <f t="shared" si="77"/>
        <v/>
      </c>
      <c r="U341" s="180" t="str">
        <f t="shared" si="78"/>
        <v/>
      </c>
      <c r="V341" s="180" t="str">
        <f t="shared" si="79"/>
        <v/>
      </c>
      <c r="W341" s="179" t="str">
        <f t="shared" si="71"/>
        <v/>
      </c>
    </row>
    <row r="342" spans="1:23" x14ac:dyDescent="0.25">
      <c r="A342" s="78" t="str">
        <f t="shared" si="80"/>
        <v/>
      </c>
      <c r="B342" s="72" t="str">
        <f t="shared" si="81"/>
        <v/>
      </c>
      <c r="C342" s="70" t="str">
        <f t="shared" si="82"/>
        <v/>
      </c>
      <c r="D342" s="79" t="str">
        <f t="shared" si="83"/>
        <v/>
      </c>
      <c r="E342" s="79" t="str">
        <f t="shared" si="84"/>
        <v/>
      </c>
      <c r="F342" s="79" t="str">
        <f t="shared" si="72"/>
        <v/>
      </c>
      <c r="G342" s="70" t="str">
        <f t="shared" si="73"/>
        <v/>
      </c>
      <c r="Q342" s="177" t="str">
        <f t="shared" si="74"/>
        <v/>
      </c>
      <c r="R342" s="178" t="str">
        <f t="shared" si="75"/>
        <v/>
      </c>
      <c r="S342" s="179" t="str">
        <f t="shared" si="76"/>
        <v/>
      </c>
      <c r="T342" s="180" t="str">
        <f t="shared" si="77"/>
        <v/>
      </c>
      <c r="U342" s="180" t="str">
        <f t="shared" si="78"/>
        <v/>
      </c>
      <c r="V342" s="180" t="str">
        <f t="shared" si="79"/>
        <v/>
      </c>
      <c r="W342" s="179" t="str">
        <f t="shared" si="71"/>
        <v/>
      </c>
    </row>
    <row r="343" spans="1:23" x14ac:dyDescent="0.25">
      <c r="A343" s="78" t="str">
        <f t="shared" si="80"/>
        <v/>
      </c>
      <c r="B343" s="72" t="str">
        <f t="shared" si="81"/>
        <v/>
      </c>
      <c r="C343" s="70" t="str">
        <f t="shared" si="82"/>
        <v/>
      </c>
      <c r="D343" s="79" t="str">
        <f t="shared" si="83"/>
        <v/>
      </c>
      <c r="E343" s="79" t="str">
        <f t="shared" si="84"/>
        <v/>
      </c>
      <c r="F343" s="79" t="str">
        <f t="shared" si="72"/>
        <v/>
      </c>
      <c r="G343" s="70" t="str">
        <f t="shared" si="73"/>
        <v/>
      </c>
      <c r="Q343" s="177" t="str">
        <f t="shared" si="74"/>
        <v/>
      </c>
      <c r="R343" s="178" t="str">
        <f t="shared" si="75"/>
        <v/>
      </c>
      <c r="S343" s="179" t="str">
        <f t="shared" si="76"/>
        <v/>
      </c>
      <c r="T343" s="180" t="str">
        <f t="shared" si="77"/>
        <v/>
      </c>
      <c r="U343" s="180" t="str">
        <f t="shared" si="78"/>
        <v/>
      </c>
      <c r="V343" s="180" t="str">
        <f t="shared" si="79"/>
        <v/>
      </c>
      <c r="W343" s="179" t="str">
        <f t="shared" si="71"/>
        <v/>
      </c>
    </row>
    <row r="344" spans="1:23" x14ac:dyDescent="0.25">
      <c r="A344" s="78" t="str">
        <f t="shared" si="80"/>
        <v/>
      </c>
      <c r="B344" s="72" t="str">
        <f t="shared" si="81"/>
        <v/>
      </c>
      <c r="C344" s="70" t="str">
        <f t="shared" si="82"/>
        <v/>
      </c>
      <c r="D344" s="79" t="str">
        <f t="shared" si="83"/>
        <v/>
      </c>
      <c r="E344" s="79" t="str">
        <f t="shared" si="84"/>
        <v/>
      </c>
      <c r="F344" s="79" t="str">
        <f t="shared" si="72"/>
        <v/>
      </c>
      <c r="G344" s="70" t="str">
        <f t="shared" si="73"/>
        <v/>
      </c>
      <c r="Q344" s="177" t="str">
        <f t="shared" si="74"/>
        <v/>
      </c>
      <c r="R344" s="178" t="str">
        <f t="shared" si="75"/>
        <v/>
      </c>
      <c r="S344" s="179" t="str">
        <f t="shared" si="76"/>
        <v/>
      </c>
      <c r="T344" s="180" t="str">
        <f t="shared" si="77"/>
        <v/>
      </c>
      <c r="U344" s="180" t="str">
        <f t="shared" si="78"/>
        <v/>
      </c>
      <c r="V344" s="180" t="str">
        <f t="shared" si="79"/>
        <v/>
      </c>
      <c r="W344" s="179" t="str">
        <f t="shared" si="71"/>
        <v/>
      </c>
    </row>
    <row r="345" spans="1:23" x14ac:dyDescent="0.25">
      <c r="A345" s="78" t="str">
        <f t="shared" si="80"/>
        <v/>
      </c>
      <c r="B345" s="72" t="str">
        <f t="shared" si="81"/>
        <v/>
      </c>
      <c r="C345" s="70" t="str">
        <f t="shared" si="82"/>
        <v/>
      </c>
      <c r="D345" s="79" t="str">
        <f t="shared" si="83"/>
        <v/>
      </c>
      <c r="E345" s="79" t="str">
        <f t="shared" si="84"/>
        <v/>
      </c>
      <c r="F345" s="79" t="str">
        <f t="shared" si="72"/>
        <v/>
      </c>
      <c r="G345" s="70" t="str">
        <f t="shared" si="73"/>
        <v/>
      </c>
      <c r="Q345" s="177" t="str">
        <f t="shared" si="74"/>
        <v/>
      </c>
      <c r="R345" s="178" t="str">
        <f t="shared" si="75"/>
        <v/>
      </c>
      <c r="S345" s="179" t="str">
        <f t="shared" si="76"/>
        <v/>
      </c>
      <c r="T345" s="180" t="str">
        <f t="shared" si="77"/>
        <v/>
      </c>
      <c r="U345" s="180" t="str">
        <f t="shared" si="78"/>
        <v/>
      </c>
      <c r="V345" s="180" t="str">
        <f t="shared" si="79"/>
        <v/>
      </c>
      <c r="W345" s="179" t="str">
        <f t="shared" si="71"/>
        <v/>
      </c>
    </row>
    <row r="346" spans="1:23" x14ac:dyDescent="0.25">
      <c r="A346" s="78" t="str">
        <f t="shared" si="80"/>
        <v/>
      </c>
      <c r="B346" s="72" t="str">
        <f t="shared" si="81"/>
        <v/>
      </c>
      <c r="C346" s="70" t="str">
        <f t="shared" si="82"/>
        <v/>
      </c>
      <c r="D346" s="79" t="str">
        <f t="shared" si="83"/>
        <v/>
      </c>
      <c r="E346" s="79" t="str">
        <f t="shared" si="84"/>
        <v/>
      </c>
      <c r="F346" s="79" t="str">
        <f t="shared" si="72"/>
        <v/>
      </c>
      <c r="G346" s="70" t="str">
        <f t="shared" si="73"/>
        <v/>
      </c>
      <c r="Q346" s="177" t="str">
        <f t="shared" si="74"/>
        <v/>
      </c>
      <c r="R346" s="178" t="str">
        <f t="shared" si="75"/>
        <v/>
      </c>
      <c r="S346" s="179" t="str">
        <f t="shared" si="76"/>
        <v/>
      </c>
      <c r="T346" s="180" t="str">
        <f t="shared" si="77"/>
        <v/>
      </c>
      <c r="U346" s="180" t="str">
        <f t="shared" si="78"/>
        <v/>
      </c>
      <c r="V346" s="180" t="str">
        <f t="shared" si="79"/>
        <v/>
      </c>
      <c r="W346" s="179" t="str">
        <f t="shared" si="71"/>
        <v/>
      </c>
    </row>
    <row r="347" spans="1:23" x14ac:dyDescent="0.25">
      <c r="A347" s="78" t="str">
        <f t="shared" si="80"/>
        <v/>
      </c>
      <c r="B347" s="72" t="str">
        <f t="shared" si="81"/>
        <v/>
      </c>
      <c r="C347" s="70" t="str">
        <f t="shared" si="82"/>
        <v/>
      </c>
      <c r="D347" s="79" t="str">
        <f t="shared" si="83"/>
        <v/>
      </c>
      <c r="E347" s="79" t="str">
        <f t="shared" si="84"/>
        <v/>
      </c>
      <c r="F347" s="79" t="str">
        <f t="shared" si="72"/>
        <v/>
      </c>
      <c r="G347" s="70" t="str">
        <f t="shared" si="73"/>
        <v/>
      </c>
      <c r="Q347" s="177" t="str">
        <f t="shared" si="74"/>
        <v/>
      </c>
      <c r="R347" s="178" t="str">
        <f t="shared" si="75"/>
        <v/>
      </c>
      <c r="S347" s="179" t="str">
        <f t="shared" si="76"/>
        <v/>
      </c>
      <c r="T347" s="180" t="str">
        <f t="shared" si="77"/>
        <v/>
      </c>
      <c r="U347" s="180" t="str">
        <f t="shared" si="78"/>
        <v/>
      </c>
      <c r="V347" s="180" t="str">
        <f t="shared" si="79"/>
        <v/>
      </c>
      <c r="W347" s="179" t="str">
        <f t="shared" si="71"/>
        <v/>
      </c>
    </row>
    <row r="348" spans="1:23" x14ac:dyDescent="0.25">
      <c r="A348" s="78" t="str">
        <f t="shared" si="80"/>
        <v/>
      </c>
      <c r="B348" s="72" t="str">
        <f t="shared" si="81"/>
        <v/>
      </c>
      <c r="C348" s="70" t="str">
        <f t="shared" si="82"/>
        <v/>
      </c>
      <c r="D348" s="79" t="str">
        <f t="shared" si="83"/>
        <v/>
      </c>
      <c r="E348" s="79" t="str">
        <f t="shared" si="84"/>
        <v/>
      </c>
      <c r="F348" s="79" t="str">
        <f t="shared" si="72"/>
        <v/>
      </c>
      <c r="G348" s="70" t="str">
        <f t="shared" si="73"/>
        <v/>
      </c>
      <c r="Q348" s="177" t="str">
        <f t="shared" si="74"/>
        <v/>
      </c>
      <c r="R348" s="178" t="str">
        <f t="shared" si="75"/>
        <v/>
      </c>
      <c r="S348" s="179" t="str">
        <f t="shared" si="76"/>
        <v/>
      </c>
      <c r="T348" s="180" t="str">
        <f t="shared" si="77"/>
        <v/>
      </c>
      <c r="U348" s="180" t="str">
        <f t="shared" si="78"/>
        <v/>
      </c>
      <c r="V348" s="180" t="str">
        <f t="shared" si="79"/>
        <v/>
      </c>
      <c r="W348" s="179" t="str">
        <f t="shared" si="71"/>
        <v/>
      </c>
    </row>
    <row r="349" spans="1:23" x14ac:dyDescent="0.25">
      <c r="A349" s="78" t="str">
        <f t="shared" si="80"/>
        <v/>
      </c>
      <c r="B349" s="72" t="str">
        <f t="shared" si="81"/>
        <v/>
      </c>
      <c r="C349" s="70" t="str">
        <f t="shared" si="82"/>
        <v/>
      </c>
      <c r="D349" s="79" t="str">
        <f t="shared" si="83"/>
        <v/>
      </c>
      <c r="E349" s="79" t="str">
        <f t="shared" si="84"/>
        <v/>
      </c>
      <c r="F349" s="79" t="str">
        <f t="shared" si="72"/>
        <v/>
      </c>
      <c r="G349" s="70" t="str">
        <f t="shared" si="73"/>
        <v/>
      </c>
      <c r="Q349" s="177" t="str">
        <f t="shared" si="74"/>
        <v/>
      </c>
      <c r="R349" s="178" t="str">
        <f t="shared" si="75"/>
        <v/>
      </c>
      <c r="S349" s="179" t="str">
        <f t="shared" si="76"/>
        <v/>
      </c>
      <c r="T349" s="180" t="str">
        <f t="shared" si="77"/>
        <v/>
      </c>
      <c r="U349" s="180" t="str">
        <f t="shared" si="78"/>
        <v/>
      </c>
      <c r="V349" s="180" t="str">
        <f t="shared" si="79"/>
        <v/>
      </c>
      <c r="W349" s="179" t="str">
        <f t="shared" si="71"/>
        <v/>
      </c>
    </row>
    <row r="350" spans="1:23" x14ac:dyDescent="0.25">
      <c r="A350" s="78" t="str">
        <f t="shared" si="80"/>
        <v/>
      </c>
      <c r="B350" s="72" t="str">
        <f t="shared" si="81"/>
        <v/>
      </c>
      <c r="C350" s="70" t="str">
        <f t="shared" si="82"/>
        <v/>
      </c>
      <c r="D350" s="79" t="str">
        <f t="shared" si="83"/>
        <v/>
      </c>
      <c r="E350" s="79" t="str">
        <f t="shared" si="84"/>
        <v/>
      </c>
      <c r="F350" s="79" t="str">
        <f t="shared" si="72"/>
        <v/>
      </c>
      <c r="G350" s="70" t="str">
        <f t="shared" si="73"/>
        <v/>
      </c>
      <c r="Q350" s="177" t="str">
        <f t="shared" si="74"/>
        <v/>
      </c>
      <c r="R350" s="178" t="str">
        <f t="shared" si="75"/>
        <v/>
      </c>
      <c r="S350" s="179" t="str">
        <f t="shared" si="76"/>
        <v/>
      </c>
      <c r="T350" s="180" t="str">
        <f t="shared" si="77"/>
        <v/>
      </c>
      <c r="U350" s="180" t="str">
        <f t="shared" si="78"/>
        <v/>
      </c>
      <c r="V350" s="180" t="str">
        <f t="shared" si="79"/>
        <v/>
      </c>
      <c r="W350" s="179" t="str">
        <f t="shared" si="71"/>
        <v/>
      </c>
    </row>
    <row r="351" spans="1:23" x14ac:dyDescent="0.25">
      <c r="A351" s="78" t="str">
        <f t="shared" si="80"/>
        <v/>
      </c>
      <c r="B351" s="72" t="str">
        <f t="shared" si="81"/>
        <v/>
      </c>
      <c r="C351" s="70" t="str">
        <f t="shared" si="82"/>
        <v/>
      </c>
      <c r="D351" s="79" t="str">
        <f t="shared" si="83"/>
        <v/>
      </c>
      <c r="E351" s="79" t="str">
        <f t="shared" si="84"/>
        <v/>
      </c>
      <c r="F351" s="79" t="str">
        <f t="shared" si="72"/>
        <v/>
      </c>
      <c r="G351" s="70" t="str">
        <f t="shared" si="73"/>
        <v/>
      </c>
      <c r="Q351" s="177" t="str">
        <f t="shared" si="74"/>
        <v/>
      </c>
      <c r="R351" s="178" t="str">
        <f t="shared" si="75"/>
        <v/>
      </c>
      <c r="S351" s="179" t="str">
        <f t="shared" si="76"/>
        <v/>
      </c>
      <c r="T351" s="180" t="str">
        <f t="shared" si="77"/>
        <v/>
      </c>
      <c r="U351" s="180" t="str">
        <f t="shared" si="78"/>
        <v/>
      </c>
      <c r="V351" s="180" t="str">
        <f t="shared" si="79"/>
        <v/>
      </c>
      <c r="W351" s="179" t="str">
        <f t="shared" si="71"/>
        <v/>
      </c>
    </row>
    <row r="352" spans="1:23" x14ac:dyDescent="0.25">
      <c r="A352" s="78" t="str">
        <f t="shared" si="80"/>
        <v/>
      </c>
      <c r="B352" s="72" t="str">
        <f t="shared" si="81"/>
        <v/>
      </c>
      <c r="C352" s="70" t="str">
        <f t="shared" si="82"/>
        <v/>
      </c>
      <c r="D352" s="79" t="str">
        <f t="shared" si="83"/>
        <v/>
      </c>
      <c r="E352" s="79" t="str">
        <f t="shared" si="84"/>
        <v/>
      </c>
      <c r="F352" s="79" t="str">
        <f t="shared" si="72"/>
        <v/>
      </c>
      <c r="G352" s="70" t="str">
        <f t="shared" si="73"/>
        <v/>
      </c>
      <c r="Q352" s="177" t="str">
        <f t="shared" si="74"/>
        <v/>
      </c>
      <c r="R352" s="178" t="str">
        <f t="shared" si="75"/>
        <v/>
      </c>
      <c r="S352" s="179" t="str">
        <f t="shared" si="76"/>
        <v/>
      </c>
      <c r="T352" s="180" t="str">
        <f t="shared" si="77"/>
        <v/>
      </c>
      <c r="U352" s="180" t="str">
        <f t="shared" si="78"/>
        <v/>
      </c>
      <c r="V352" s="180" t="str">
        <f t="shared" si="79"/>
        <v/>
      </c>
      <c r="W352" s="179" t="str">
        <f t="shared" si="71"/>
        <v/>
      </c>
    </row>
    <row r="353" spans="1:23" x14ac:dyDescent="0.25">
      <c r="A353" s="78" t="str">
        <f t="shared" si="80"/>
        <v/>
      </c>
      <c r="B353" s="72" t="str">
        <f t="shared" si="81"/>
        <v/>
      </c>
      <c r="C353" s="70" t="str">
        <f t="shared" si="82"/>
        <v/>
      </c>
      <c r="D353" s="79" t="str">
        <f t="shared" si="83"/>
        <v/>
      </c>
      <c r="E353" s="79" t="str">
        <f t="shared" si="84"/>
        <v/>
      </c>
      <c r="F353" s="79" t="str">
        <f t="shared" si="72"/>
        <v/>
      </c>
      <c r="G353" s="70" t="str">
        <f t="shared" si="73"/>
        <v/>
      </c>
      <c r="Q353" s="177" t="str">
        <f t="shared" si="74"/>
        <v/>
      </c>
      <c r="R353" s="178" t="str">
        <f t="shared" si="75"/>
        <v/>
      </c>
      <c r="S353" s="179" t="str">
        <f t="shared" si="76"/>
        <v/>
      </c>
      <c r="T353" s="180" t="str">
        <f t="shared" si="77"/>
        <v/>
      </c>
      <c r="U353" s="180" t="str">
        <f t="shared" si="78"/>
        <v/>
      </c>
      <c r="V353" s="180" t="str">
        <f t="shared" si="79"/>
        <v/>
      </c>
      <c r="W353" s="179" t="str">
        <f t="shared" si="71"/>
        <v/>
      </c>
    </row>
    <row r="354" spans="1:23" x14ac:dyDescent="0.25">
      <c r="A354" s="78" t="str">
        <f t="shared" si="80"/>
        <v/>
      </c>
      <c r="B354" s="72" t="str">
        <f t="shared" si="81"/>
        <v/>
      </c>
      <c r="C354" s="70" t="str">
        <f t="shared" si="82"/>
        <v/>
      </c>
      <c r="D354" s="79" t="str">
        <f t="shared" si="83"/>
        <v/>
      </c>
      <c r="E354" s="79" t="str">
        <f t="shared" si="84"/>
        <v/>
      </c>
      <c r="F354" s="79" t="str">
        <f t="shared" si="72"/>
        <v/>
      </c>
      <c r="G354" s="70" t="str">
        <f t="shared" si="73"/>
        <v/>
      </c>
      <c r="Q354" s="177" t="str">
        <f t="shared" si="74"/>
        <v/>
      </c>
      <c r="R354" s="178" t="str">
        <f t="shared" si="75"/>
        <v/>
      </c>
      <c r="S354" s="179" t="str">
        <f t="shared" si="76"/>
        <v/>
      </c>
      <c r="T354" s="180" t="str">
        <f t="shared" si="77"/>
        <v/>
      </c>
      <c r="U354" s="180" t="str">
        <f t="shared" si="78"/>
        <v/>
      </c>
      <c r="V354" s="180" t="str">
        <f t="shared" si="79"/>
        <v/>
      </c>
      <c r="W354" s="179" t="str">
        <f t="shared" si="71"/>
        <v/>
      </c>
    </row>
    <row r="355" spans="1:23" x14ac:dyDescent="0.25">
      <c r="A355" s="78" t="str">
        <f t="shared" si="80"/>
        <v/>
      </c>
      <c r="B355" s="72" t="str">
        <f t="shared" si="81"/>
        <v/>
      </c>
      <c r="C355" s="70" t="str">
        <f t="shared" si="82"/>
        <v/>
      </c>
      <c r="D355" s="79" t="str">
        <f t="shared" si="83"/>
        <v/>
      </c>
      <c r="E355" s="79" t="str">
        <f t="shared" si="84"/>
        <v/>
      </c>
      <c r="F355" s="79" t="str">
        <f t="shared" si="72"/>
        <v/>
      </c>
      <c r="G355" s="70" t="str">
        <f t="shared" si="73"/>
        <v/>
      </c>
      <c r="Q355" s="177" t="str">
        <f t="shared" si="74"/>
        <v/>
      </c>
      <c r="R355" s="178" t="str">
        <f t="shared" si="75"/>
        <v/>
      </c>
      <c r="S355" s="179" t="str">
        <f t="shared" si="76"/>
        <v/>
      </c>
      <c r="T355" s="180" t="str">
        <f t="shared" si="77"/>
        <v/>
      </c>
      <c r="U355" s="180" t="str">
        <f t="shared" si="78"/>
        <v/>
      </c>
      <c r="V355" s="180" t="str">
        <f t="shared" si="79"/>
        <v/>
      </c>
      <c r="W355" s="179" t="str">
        <f t="shared" si="71"/>
        <v/>
      </c>
    </row>
    <row r="356" spans="1:23" x14ac:dyDescent="0.25">
      <c r="A356" s="78" t="str">
        <f t="shared" si="80"/>
        <v/>
      </c>
      <c r="B356" s="72" t="str">
        <f t="shared" si="81"/>
        <v/>
      </c>
      <c r="C356" s="70" t="str">
        <f t="shared" si="82"/>
        <v/>
      </c>
      <c r="D356" s="79" t="str">
        <f t="shared" si="83"/>
        <v/>
      </c>
      <c r="E356" s="79" t="str">
        <f t="shared" si="84"/>
        <v/>
      </c>
      <c r="F356" s="79" t="str">
        <f t="shared" si="72"/>
        <v/>
      </c>
      <c r="G356" s="70" t="str">
        <f t="shared" si="73"/>
        <v/>
      </c>
      <c r="Q356" s="177" t="str">
        <f t="shared" si="74"/>
        <v/>
      </c>
      <c r="R356" s="178" t="str">
        <f t="shared" si="75"/>
        <v/>
      </c>
      <c r="S356" s="179" t="str">
        <f t="shared" si="76"/>
        <v/>
      </c>
      <c r="T356" s="180" t="str">
        <f t="shared" si="77"/>
        <v/>
      </c>
      <c r="U356" s="180" t="str">
        <f t="shared" si="78"/>
        <v/>
      </c>
      <c r="V356" s="180" t="str">
        <f t="shared" si="79"/>
        <v/>
      </c>
      <c r="W356" s="179" t="str">
        <f t="shared" si="71"/>
        <v/>
      </c>
    </row>
    <row r="357" spans="1:23" x14ac:dyDescent="0.25">
      <c r="A357" s="78" t="str">
        <f t="shared" si="80"/>
        <v/>
      </c>
      <c r="B357" s="72" t="str">
        <f t="shared" si="81"/>
        <v/>
      </c>
      <c r="C357" s="70" t="str">
        <f t="shared" si="82"/>
        <v/>
      </c>
      <c r="D357" s="79" t="str">
        <f t="shared" si="83"/>
        <v/>
      </c>
      <c r="E357" s="79" t="str">
        <f t="shared" si="84"/>
        <v/>
      </c>
      <c r="F357" s="79" t="str">
        <f t="shared" si="72"/>
        <v/>
      </c>
      <c r="G357" s="70" t="str">
        <f t="shared" si="73"/>
        <v/>
      </c>
      <c r="Q357" s="177" t="str">
        <f t="shared" si="74"/>
        <v/>
      </c>
      <c r="R357" s="178" t="str">
        <f t="shared" si="75"/>
        <v/>
      </c>
      <c r="S357" s="179" t="str">
        <f t="shared" si="76"/>
        <v/>
      </c>
      <c r="T357" s="180" t="str">
        <f t="shared" si="77"/>
        <v/>
      </c>
      <c r="U357" s="180" t="str">
        <f t="shared" si="78"/>
        <v/>
      </c>
      <c r="V357" s="180" t="str">
        <f t="shared" si="79"/>
        <v/>
      </c>
      <c r="W357" s="179" t="str">
        <f t="shared" si="71"/>
        <v/>
      </c>
    </row>
    <row r="358" spans="1:23" x14ac:dyDescent="0.25">
      <c r="A358" s="78" t="str">
        <f t="shared" si="80"/>
        <v/>
      </c>
      <c r="B358" s="72" t="str">
        <f t="shared" si="81"/>
        <v/>
      </c>
      <c r="C358" s="70" t="str">
        <f t="shared" si="82"/>
        <v/>
      </c>
      <c r="D358" s="79" t="str">
        <f t="shared" si="83"/>
        <v/>
      </c>
      <c r="E358" s="79" t="str">
        <f t="shared" si="84"/>
        <v/>
      </c>
      <c r="F358" s="79" t="str">
        <f t="shared" si="72"/>
        <v/>
      </c>
      <c r="G358" s="70" t="str">
        <f t="shared" si="73"/>
        <v/>
      </c>
      <c r="Q358" s="177" t="str">
        <f t="shared" si="74"/>
        <v/>
      </c>
      <c r="R358" s="178" t="str">
        <f t="shared" si="75"/>
        <v/>
      </c>
      <c r="S358" s="179" t="str">
        <f t="shared" si="76"/>
        <v/>
      </c>
      <c r="T358" s="180" t="str">
        <f t="shared" si="77"/>
        <v/>
      </c>
      <c r="U358" s="180" t="str">
        <f t="shared" si="78"/>
        <v/>
      </c>
      <c r="V358" s="180" t="str">
        <f t="shared" si="79"/>
        <v/>
      </c>
      <c r="W358" s="179" t="str">
        <f t="shared" si="71"/>
        <v/>
      </c>
    </row>
    <row r="359" spans="1:23" x14ac:dyDescent="0.25">
      <c r="A359" s="78" t="str">
        <f t="shared" si="80"/>
        <v/>
      </c>
      <c r="B359" s="72" t="str">
        <f t="shared" si="81"/>
        <v/>
      </c>
      <c r="C359" s="70" t="str">
        <f t="shared" si="82"/>
        <v/>
      </c>
      <c r="D359" s="79" t="str">
        <f t="shared" si="83"/>
        <v/>
      </c>
      <c r="E359" s="79" t="str">
        <f t="shared" si="84"/>
        <v/>
      </c>
      <c r="F359" s="79" t="str">
        <f t="shared" si="72"/>
        <v/>
      </c>
      <c r="G359" s="70" t="str">
        <f t="shared" si="73"/>
        <v/>
      </c>
      <c r="Q359" s="177" t="str">
        <f t="shared" si="74"/>
        <v/>
      </c>
      <c r="R359" s="178" t="str">
        <f t="shared" si="75"/>
        <v/>
      </c>
      <c r="S359" s="179" t="str">
        <f t="shared" si="76"/>
        <v/>
      </c>
      <c r="T359" s="180" t="str">
        <f t="shared" si="77"/>
        <v/>
      </c>
      <c r="U359" s="180" t="str">
        <f t="shared" si="78"/>
        <v/>
      </c>
      <c r="V359" s="180" t="str">
        <f t="shared" si="79"/>
        <v/>
      </c>
      <c r="W359" s="179" t="str">
        <f t="shared" si="71"/>
        <v/>
      </c>
    </row>
    <row r="360" spans="1:23" x14ac:dyDescent="0.25">
      <c r="A360" s="78" t="str">
        <f t="shared" si="80"/>
        <v/>
      </c>
      <c r="B360" s="72" t="str">
        <f t="shared" si="81"/>
        <v/>
      </c>
      <c r="C360" s="70" t="str">
        <f t="shared" si="82"/>
        <v/>
      </c>
      <c r="D360" s="79" t="str">
        <f t="shared" si="83"/>
        <v/>
      </c>
      <c r="E360" s="79" t="str">
        <f t="shared" si="84"/>
        <v/>
      </c>
      <c r="F360" s="79" t="str">
        <f t="shared" si="72"/>
        <v/>
      </c>
      <c r="G360" s="70" t="str">
        <f t="shared" si="73"/>
        <v/>
      </c>
      <c r="Q360" s="177" t="str">
        <f t="shared" si="74"/>
        <v/>
      </c>
      <c r="R360" s="178" t="str">
        <f t="shared" si="75"/>
        <v/>
      </c>
      <c r="S360" s="179" t="str">
        <f t="shared" si="76"/>
        <v/>
      </c>
      <c r="T360" s="180" t="str">
        <f t="shared" si="77"/>
        <v/>
      </c>
      <c r="U360" s="180" t="str">
        <f t="shared" si="78"/>
        <v/>
      </c>
      <c r="V360" s="180" t="str">
        <f t="shared" si="79"/>
        <v/>
      </c>
      <c r="W360" s="179" t="str">
        <f t="shared" si="71"/>
        <v/>
      </c>
    </row>
    <row r="361" spans="1:23" x14ac:dyDescent="0.25">
      <c r="A361" s="78" t="str">
        <f t="shared" si="80"/>
        <v/>
      </c>
      <c r="B361" s="72" t="str">
        <f t="shared" si="81"/>
        <v/>
      </c>
      <c r="C361" s="70" t="str">
        <f t="shared" si="82"/>
        <v/>
      </c>
      <c r="D361" s="79" t="str">
        <f t="shared" si="83"/>
        <v/>
      </c>
      <c r="E361" s="79" t="str">
        <f t="shared" si="84"/>
        <v/>
      </c>
      <c r="F361" s="79" t="str">
        <f t="shared" si="72"/>
        <v/>
      </c>
      <c r="G361" s="70" t="str">
        <f t="shared" si="73"/>
        <v/>
      </c>
      <c r="Q361" s="177" t="str">
        <f t="shared" si="74"/>
        <v/>
      </c>
      <c r="R361" s="178" t="str">
        <f t="shared" si="75"/>
        <v/>
      </c>
      <c r="S361" s="179" t="str">
        <f t="shared" si="76"/>
        <v/>
      </c>
      <c r="T361" s="180" t="str">
        <f t="shared" si="77"/>
        <v/>
      </c>
      <c r="U361" s="180" t="str">
        <f t="shared" si="78"/>
        <v/>
      </c>
      <c r="V361" s="180" t="str">
        <f t="shared" si="79"/>
        <v/>
      </c>
      <c r="W361" s="179" t="str">
        <f t="shared" si="71"/>
        <v/>
      </c>
    </row>
    <row r="362" spans="1:23" x14ac:dyDescent="0.25">
      <c r="A362" s="78" t="str">
        <f t="shared" si="80"/>
        <v/>
      </c>
      <c r="B362" s="72" t="str">
        <f t="shared" si="81"/>
        <v/>
      </c>
      <c r="C362" s="70" t="str">
        <f t="shared" si="82"/>
        <v/>
      </c>
      <c r="D362" s="79" t="str">
        <f t="shared" si="83"/>
        <v/>
      </c>
      <c r="E362" s="79" t="str">
        <f t="shared" si="84"/>
        <v/>
      </c>
      <c r="F362" s="79" t="str">
        <f t="shared" si="72"/>
        <v/>
      </c>
      <c r="G362" s="70" t="str">
        <f t="shared" si="73"/>
        <v/>
      </c>
      <c r="Q362" s="177" t="str">
        <f t="shared" si="74"/>
        <v/>
      </c>
      <c r="R362" s="178" t="str">
        <f t="shared" si="75"/>
        <v/>
      </c>
      <c r="S362" s="179" t="str">
        <f t="shared" si="76"/>
        <v/>
      </c>
      <c r="T362" s="180" t="str">
        <f t="shared" si="77"/>
        <v/>
      </c>
      <c r="U362" s="180" t="str">
        <f t="shared" si="78"/>
        <v/>
      </c>
      <c r="V362" s="180" t="str">
        <f t="shared" si="79"/>
        <v/>
      </c>
      <c r="W362" s="179" t="str">
        <f t="shared" si="71"/>
        <v/>
      </c>
    </row>
    <row r="363" spans="1:23" x14ac:dyDescent="0.25">
      <c r="A363" s="78" t="str">
        <f t="shared" si="80"/>
        <v/>
      </c>
      <c r="B363" s="72" t="str">
        <f t="shared" si="81"/>
        <v/>
      </c>
      <c r="C363" s="70" t="str">
        <f t="shared" si="82"/>
        <v/>
      </c>
      <c r="D363" s="79" t="str">
        <f t="shared" si="83"/>
        <v/>
      </c>
      <c r="E363" s="79" t="str">
        <f t="shared" si="84"/>
        <v/>
      </c>
      <c r="F363" s="79" t="str">
        <f t="shared" si="72"/>
        <v/>
      </c>
      <c r="G363" s="70" t="str">
        <f t="shared" si="73"/>
        <v/>
      </c>
      <c r="Q363" s="177" t="str">
        <f t="shared" si="74"/>
        <v/>
      </c>
      <c r="R363" s="178" t="str">
        <f t="shared" si="75"/>
        <v/>
      </c>
      <c r="S363" s="179" t="str">
        <f t="shared" si="76"/>
        <v/>
      </c>
      <c r="T363" s="180" t="str">
        <f t="shared" si="77"/>
        <v/>
      </c>
      <c r="U363" s="180" t="str">
        <f t="shared" si="78"/>
        <v/>
      </c>
      <c r="V363" s="180" t="str">
        <f t="shared" si="79"/>
        <v/>
      </c>
      <c r="W363" s="179" t="str">
        <f t="shared" si="71"/>
        <v/>
      </c>
    </row>
    <row r="364" spans="1:23" x14ac:dyDescent="0.25">
      <c r="A364" s="78" t="str">
        <f t="shared" si="80"/>
        <v/>
      </c>
      <c r="B364" s="72" t="str">
        <f t="shared" si="81"/>
        <v/>
      </c>
      <c r="C364" s="70" t="str">
        <f t="shared" si="82"/>
        <v/>
      </c>
      <c r="D364" s="79" t="str">
        <f t="shared" si="83"/>
        <v/>
      </c>
      <c r="E364" s="79" t="str">
        <f t="shared" si="84"/>
        <v/>
      </c>
      <c r="F364" s="79" t="str">
        <f t="shared" si="72"/>
        <v/>
      </c>
      <c r="G364" s="70" t="str">
        <f t="shared" si="73"/>
        <v/>
      </c>
      <c r="Q364" s="177" t="str">
        <f t="shared" si="74"/>
        <v/>
      </c>
      <c r="R364" s="178" t="str">
        <f t="shared" si="75"/>
        <v/>
      </c>
      <c r="S364" s="179" t="str">
        <f t="shared" si="76"/>
        <v/>
      </c>
      <c r="T364" s="180" t="str">
        <f t="shared" si="77"/>
        <v/>
      </c>
      <c r="U364" s="180" t="str">
        <f t="shared" si="78"/>
        <v/>
      </c>
      <c r="V364" s="180" t="str">
        <f t="shared" si="79"/>
        <v/>
      </c>
      <c r="W364" s="179" t="str">
        <f t="shared" si="71"/>
        <v/>
      </c>
    </row>
    <row r="365" spans="1:23" x14ac:dyDescent="0.25">
      <c r="A365" s="78" t="str">
        <f t="shared" si="80"/>
        <v/>
      </c>
      <c r="B365" s="72" t="str">
        <f t="shared" si="81"/>
        <v/>
      </c>
      <c r="C365" s="70" t="str">
        <f t="shared" si="82"/>
        <v/>
      </c>
      <c r="D365" s="79" t="str">
        <f t="shared" si="83"/>
        <v/>
      </c>
      <c r="E365" s="79" t="str">
        <f t="shared" si="84"/>
        <v/>
      </c>
      <c r="F365" s="79" t="str">
        <f t="shared" si="72"/>
        <v/>
      </c>
      <c r="G365" s="70" t="str">
        <f t="shared" si="73"/>
        <v/>
      </c>
      <c r="Q365" s="177" t="str">
        <f t="shared" si="74"/>
        <v/>
      </c>
      <c r="R365" s="178" t="str">
        <f t="shared" si="75"/>
        <v/>
      </c>
      <c r="S365" s="179" t="str">
        <f t="shared" si="76"/>
        <v/>
      </c>
      <c r="T365" s="180" t="str">
        <f t="shared" si="77"/>
        <v/>
      </c>
      <c r="U365" s="180" t="str">
        <f t="shared" si="78"/>
        <v/>
      </c>
      <c r="V365" s="180" t="str">
        <f t="shared" si="79"/>
        <v/>
      </c>
      <c r="W365" s="179" t="str">
        <f t="shared" si="71"/>
        <v/>
      </c>
    </row>
    <row r="366" spans="1:23" x14ac:dyDescent="0.25">
      <c r="A366" s="78" t="str">
        <f t="shared" si="80"/>
        <v/>
      </c>
      <c r="B366" s="72" t="str">
        <f t="shared" si="81"/>
        <v/>
      </c>
      <c r="C366" s="70" t="str">
        <f t="shared" si="82"/>
        <v/>
      </c>
      <c r="D366" s="79" t="str">
        <f t="shared" si="83"/>
        <v/>
      </c>
      <c r="E366" s="79" t="str">
        <f t="shared" si="84"/>
        <v/>
      </c>
      <c r="F366" s="79" t="str">
        <f t="shared" si="72"/>
        <v/>
      </c>
      <c r="G366" s="70" t="str">
        <f t="shared" si="73"/>
        <v/>
      </c>
      <c r="Q366" s="177" t="str">
        <f t="shared" si="74"/>
        <v/>
      </c>
      <c r="R366" s="178" t="str">
        <f t="shared" si="75"/>
        <v/>
      </c>
      <c r="S366" s="179" t="str">
        <f t="shared" si="76"/>
        <v/>
      </c>
      <c r="T366" s="180" t="str">
        <f t="shared" si="77"/>
        <v/>
      </c>
      <c r="U366" s="180" t="str">
        <f t="shared" si="78"/>
        <v/>
      </c>
      <c r="V366" s="180" t="str">
        <f t="shared" si="79"/>
        <v/>
      </c>
      <c r="W366" s="179" t="str">
        <f t="shared" si="71"/>
        <v/>
      </c>
    </row>
    <row r="367" spans="1:23" x14ac:dyDescent="0.25">
      <c r="A367" s="78" t="str">
        <f t="shared" si="80"/>
        <v/>
      </c>
      <c r="B367" s="72" t="str">
        <f t="shared" si="81"/>
        <v/>
      </c>
      <c r="C367" s="70" t="str">
        <f t="shared" si="82"/>
        <v/>
      </c>
      <c r="D367" s="79" t="str">
        <f t="shared" si="83"/>
        <v/>
      </c>
      <c r="E367" s="79" t="str">
        <f t="shared" si="84"/>
        <v/>
      </c>
      <c r="F367" s="79" t="str">
        <f t="shared" si="72"/>
        <v/>
      </c>
      <c r="G367" s="70" t="str">
        <f t="shared" si="73"/>
        <v/>
      </c>
      <c r="Q367" s="177" t="str">
        <f t="shared" si="74"/>
        <v/>
      </c>
      <c r="R367" s="178" t="str">
        <f t="shared" si="75"/>
        <v/>
      </c>
      <c r="S367" s="179" t="str">
        <f t="shared" si="76"/>
        <v/>
      </c>
      <c r="T367" s="180" t="str">
        <f t="shared" si="77"/>
        <v/>
      </c>
      <c r="U367" s="180" t="str">
        <f t="shared" si="78"/>
        <v/>
      </c>
      <c r="V367" s="180" t="str">
        <f t="shared" si="79"/>
        <v/>
      </c>
      <c r="W367" s="179" t="str">
        <f t="shared" si="71"/>
        <v/>
      </c>
    </row>
    <row r="368" spans="1:23" x14ac:dyDescent="0.25">
      <c r="A368" s="78" t="str">
        <f t="shared" si="80"/>
        <v/>
      </c>
      <c r="B368" s="72" t="str">
        <f t="shared" si="81"/>
        <v/>
      </c>
      <c r="C368" s="70" t="str">
        <f t="shared" si="82"/>
        <v/>
      </c>
      <c r="D368" s="79" t="str">
        <f t="shared" si="83"/>
        <v/>
      </c>
      <c r="E368" s="79" t="str">
        <f t="shared" si="84"/>
        <v/>
      </c>
      <c r="F368" s="79" t="str">
        <f t="shared" si="72"/>
        <v/>
      </c>
      <c r="G368" s="70" t="str">
        <f t="shared" si="73"/>
        <v/>
      </c>
      <c r="Q368" s="177" t="str">
        <f t="shared" si="74"/>
        <v/>
      </c>
      <c r="R368" s="178" t="str">
        <f t="shared" si="75"/>
        <v/>
      </c>
      <c r="S368" s="179" t="str">
        <f t="shared" si="76"/>
        <v/>
      </c>
      <c r="T368" s="180" t="str">
        <f t="shared" si="77"/>
        <v/>
      </c>
      <c r="U368" s="180" t="str">
        <f t="shared" si="78"/>
        <v/>
      </c>
      <c r="V368" s="180" t="str">
        <f t="shared" si="79"/>
        <v/>
      </c>
      <c r="W368" s="179" t="str">
        <f t="shared" si="71"/>
        <v/>
      </c>
    </row>
    <row r="369" spans="1:23" x14ac:dyDescent="0.25">
      <c r="A369" s="78" t="str">
        <f t="shared" si="80"/>
        <v/>
      </c>
      <c r="B369" s="72" t="str">
        <f t="shared" si="81"/>
        <v/>
      </c>
      <c r="C369" s="70" t="str">
        <f t="shared" si="82"/>
        <v/>
      </c>
      <c r="D369" s="79" t="str">
        <f t="shared" si="83"/>
        <v/>
      </c>
      <c r="E369" s="79" t="str">
        <f t="shared" si="84"/>
        <v/>
      </c>
      <c r="F369" s="79" t="str">
        <f t="shared" si="72"/>
        <v/>
      </c>
      <c r="G369" s="70" t="str">
        <f t="shared" si="73"/>
        <v/>
      </c>
      <c r="Q369" s="177" t="str">
        <f t="shared" si="74"/>
        <v/>
      </c>
      <c r="R369" s="178" t="str">
        <f t="shared" si="75"/>
        <v/>
      </c>
      <c r="S369" s="179" t="str">
        <f t="shared" si="76"/>
        <v/>
      </c>
      <c r="T369" s="180" t="str">
        <f t="shared" si="77"/>
        <v/>
      </c>
      <c r="U369" s="180" t="str">
        <f t="shared" si="78"/>
        <v/>
      </c>
      <c r="V369" s="180" t="str">
        <f t="shared" si="79"/>
        <v/>
      </c>
      <c r="W369" s="179" t="str">
        <f t="shared" si="71"/>
        <v/>
      </c>
    </row>
    <row r="370" spans="1:23" x14ac:dyDescent="0.25">
      <c r="A370" s="78" t="str">
        <f t="shared" si="80"/>
        <v/>
      </c>
      <c r="B370" s="72" t="str">
        <f t="shared" si="81"/>
        <v/>
      </c>
      <c r="C370" s="70" t="str">
        <f t="shared" si="82"/>
        <v/>
      </c>
      <c r="D370" s="79" t="str">
        <f t="shared" si="83"/>
        <v/>
      </c>
      <c r="E370" s="79" t="str">
        <f t="shared" si="84"/>
        <v/>
      </c>
      <c r="F370" s="79" t="str">
        <f t="shared" si="72"/>
        <v/>
      </c>
      <c r="G370" s="70" t="str">
        <f t="shared" si="73"/>
        <v/>
      </c>
      <c r="Q370" s="177" t="str">
        <f t="shared" si="74"/>
        <v/>
      </c>
      <c r="R370" s="178" t="str">
        <f t="shared" si="75"/>
        <v/>
      </c>
      <c r="S370" s="179" t="str">
        <f t="shared" si="76"/>
        <v/>
      </c>
      <c r="T370" s="180" t="str">
        <f t="shared" si="77"/>
        <v/>
      </c>
      <c r="U370" s="180" t="str">
        <f t="shared" si="78"/>
        <v/>
      </c>
      <c r="V370" s="180" t="str">
        <f t="shared" si="79"/>
        <v/>
      </c>
      <c r="W370" s="179" t="str">
        <f t="shared" si="71"/>
        <v/>
      </c>
    </row>
    <row r="371" spans="1:23" x14ac:dyDescent="0.25">
      <c r="A371" s="78" t="str">
        <f t="shared" si="80"/>
        <v/>
      </c>
      <c r="B371" s="72" t="str">
        <f t="shared" si="81"/>
        <v/>
      </c>
      <c r="C371" s="70" t="str">
        <f t="shared" si="82"/>
        <v/>
      </c>
      <c r="D371" s="79" t="str">
        <f t="shared" si="83"/>
        <v/>
      </c>
      <c r="E371" s="79" t="str">
        <f t="shared" si="84"/>
        <v/>
      </c>
      <c r="F371" s="79" t="str">
        <f t="shared" si="72"/>
        <v/>
      </c>
      <c r="G371" s="70" t="str">
        <f t="shared" si="73"/>
        <v/>
      </c>
      <c r="Q371" s="177" t="str">
        <f t="shared" si="74"/>
        <v/>
      </c>
      <c r="R371" s="178" t="str">
        <f t="shared" si="75"/>
        <v/>
      </c>
      <c r="S371" s="179" t="str">
        <f t="shared" si="76"/>
        <v/>
      </c>
      <c r="T371" s="180" t="str">
        <f t="shared" si="77"/>
        <v/>
      </c>
      <c r="U371" s="180" t="str">
        <f t="shared" si="78"/>
        <v/>
      </c>
      <c r="V371" s="180" t="str">
        <f t="shared" si="79"/>
        <v/>
      </c>
      <c r="W371" s="179" t="str">
        <f t="shared" si="71"/>
        <v/>
      </c>
    </row>
    <row r="372" spans="1:23" x14ac:dyDescent="0.25">
      <c r="A372" s="78" t="str">
        <f t="shared" si="80"/>
        <v/>
      </c>
      <c r="B372" s="72" t="str">
        <f t="shared" si="81"/>
        <v/>
      </c>
      <c r="C372" s="70" t="str">
        <f t="shared" si="82"/>
        <v/>
      </c>
      <c r="D372" s="79" t="str">
        <f t="shared" si="83"/>
        <v/>
      </c>
      <c r="E372" s="79" t="str">
        <f t="shared" si="84"/>
        <v/>
      </c>
      <c r="F372" s="79" t="str">
        <f t="shared" si="72"/>
        <v/>
      </c>
      <c r="G372" s="70" t="str">
        <f t="shared" si="73"/>
        <v/>
      </c>
      <c r="Q372" s="177" t="str">
        <f t="shared" si="74"/>
        <v/>
      </c>
      <c r="R372" s="178" t="str">
        <f t="shared" si="75"/>
        <v/>
      </c>
      <c r="S372" s="179" t="str">
        <f t="shared" si="76"/>
        <v/>
      </c>
      <c r="T372" s="180" t="str">
        <f t="shared" si="77"/>
        <v/>
      </c>
      <c r="U372" s="180" t="str">
        <f t="shared" si="78"/>
        <v/>
      </c>
      <c r="V372" s="180" t="str">
        <f t="shared" si="79"/>
        <v/>
      </c>
      <c r="W372" s="179" t="str">
        <f t="shared" si="71"/>
        <v/>
      </c>
    </row>
    <row r="373" spans="1:23" x14ac:dyDescent="0.25">
      <c r="A373" s="78" t="str">
        <f t="shared" si="80"/>
        <v/>
      </c>
      <c r="B373" s="72" t="str">
        <f t="shared" si="81"/>
        <v/>
      </c>
      <c r="C373" s="70" t="str">
        <f t="shared" si="82"/>
        <v/>
      </c>
      <c r="D373" s="79" t="str">
        <f t="shared" si="83"/>
        <v/>
      </c>
      <c r="E373" s="79" t="str">
        <f t="shared" si="84"/>
        <v/>
      </c>
      <c r="F373" s="79" t="str">
        <f t="shared" si="72"/>
        <v/>
      </c>
      <c r="G373" s="70" t="str">
        <f t="shared" si="73"/>
        <v/>
      </c>
      <c r="Q373" s="177" t="str">
        <f t="shared" si="74"/>
        <v/>
      </c>
      <c r="R373" s="178" t="str">
        <f t="shared" si="75"/>
        <v/>
      </c>
      <c r="S373" s="179" t="str">
        <f t="shared" si="76"/>
        <v/>
      </c>
      <c r="T373" s="180" t="str">
        <f t="shared" si="77"/>
        <v/>
      </c>
      <c r="U373" s="180" t="str">
        <f t="shared" si="78"/>
        <v/>
      </c>
      <c r="V373" s="180" t="str">
        <f t="shared" si="79"/>
        <v/>
      </c>
      <c r="W373" s="179" t="str">
        <f t="shared" si="71"/>
        <v/>
      </c>
    </row>
    <row r="374" spans="1:23" x14ac:dyDescent="0.25">
      <c r="A374" s="78" t="str">
        <f t="shared" si="80"/>
        <v/>
      </c>
      <c r="B374" s="72" t="str">
        <f t="shared" si="81"/>
        <v/>
      </c>
      <c r="C374" s="70" t="str">
        <f t="shared" si="82"/>
        <v/>
      </c>
      <c r="D374" s="79" t="str">
        <f t="shared" si="83"/>
        <v/>
      </c>
      <c r="E374" s="79" t="str">
        <f t="shared" si="84"/>
        <v/>
      </c>
      <c r="F374" s="79" t="str">
        <f t="shared" si="72"/>
        <v/>
      </c>
      <c r="G374" s="70" t="str">
        <f t="shared" si="73"/>
        <v/>
      </c>
      <c r="Q374" s="177" t="str">
        <f t="shared" si="74"/>
        <v/>
      </c>
      <c r="R374" s="178" t="str">
        <f t="shared" si="75"/>
        <v/>
      </c>
      <c r="S374" s="179" t="str">
        <f t="shared" si="76"/>
        <v/>
      </c>
      <c r="T374" s="180" t="str">
        <f t="shared" si="77"/>
        <v/>
      </c>
      <c r="U374" s="180" t="str">
        <f t="shared" si="78"/>
        <v/>
      </c>
      <c r="V374" s="180" t="str">
        <f t="shared" si="79"/>
        <v/>
      </c>
      <c r="W374" s="179" t="str">
        <f t="shared" si="71"/>
        <v/>
      </c>
    </row>
    <row r="375" spans="1:23" x14ac:dyDescent="0.25">
      <c r="A375" s="78" t="str">
        <f t="shared" si="80"/>
        <v/>
      </c>
      <c r="B375" s="72" t="str">
        <f t="shared" si="81"/>
        <v/>
      </c>
      <c r="C375" s="70" t="str">
        <f t="shared" si="82"/>
        <v/>
      </c>
      <c r="D375" s="79" t="str">
        <f t="shared" si="83"/>
        <v/>
      </c>
      <c r="E375" s="79" t="str">
        <f t="shared" si="84"/>
        <v/>
      </c>
      <c r="F375" s="79" t="str">
        <f t="shared" si="72"/>
        <v/>
      </c>
      <c r="G375" s="70" t="str">
        <f t="shared" si="73"/>
        <v/>
      </c>
      <c r="Q375" s="177" t="str">
        <f t="shared" si="74"/>
        <v/>
      </c>
      <c r="R375" s="178" t="str">
        <f t="shared" si="75"/>
        <v/>
      </c>
      <c r="S375" s="179" t="str">
        <f t="shared" si="76"/>
        <v/>
      </c>
      <c r="T375" s="180" t="str">
        <f t="shared" si="77"/>
        <v/>
      </c>
      <c r="U375" s="180" t="str">
        <f t="shared" si="78"/>
        <v/>
      </c>
      <c r="V375" s="180" t="str">
        <f t="shared" si="79"/>
        <v/>
      </c>
      <c r="W375" s="179" t="str">
        <f t="shared" si="71"/>
        <v/>
      </c>
    </row>
    <row r="376" spans="1:23" x14ac:dyDescent="0.25">
      <c r="A376" s="78" t="str">
        <f t="shared" si="80"/>
        <v/>
      </c>
      <c r="B376" s="72" t="str">
        <f t="shared" si="81"/>
        <v/>
      </c>
      <c r="C376" s="70" t="str">
        <f t="shared" si="82"/>
        <v/>
      </c>
      <c r="D376" s="79" t="str">
        <f t="shared" si="83"/>
        <v/>
      </c>
      <c r="E376" s="79" t="str">
        <f t="shared" si="84"/>
        <v/>
      </c>
      <c r="F376" s="79" t="str">
        <f t="shared" si="72"/>
        <v/>
      </c>
      <c r="G376" s="70" t="str">
        <f t="shared" si="73"/>
        <v/>
      </c>
      <c r="Q376" s="177" t="str">
        <f t="shared" si="74"/>
        <v/>
      </c>
      <c r="R376" s="178" t="str">
        <f t="shared" si="75"/>
        <v/>
      </c>
      <c r="S376" s="179" t="str">
        <f t="shared" si="76"/>
        <v/>
      </c>
      <c r="T376" s="180" t="str">
        <f t="shared" si="77"/>
        <v/>
      </c>
      <c r="U376" s="180" t="str">
        <f t="shared" si="78"/>
        <v/>
      </c>
      <c r="V376" s="180" t="str">
        <f t="shared" si="79"/>
        <v/>
      </c>
      <c r="W376" s="179" t="str">
        <f t="shared" si="71"/>
        <v/>
      </c>
    </row>
    <row r="377" spans="1:23" x14ac:dyDescent="0.25">
      <c r="A377" s="78" t="str">
        <f t="shared" si="80"/>
        <v/>
      </c>
      <c r="B377" s="72" t="str">
        <f t="shared" si="81"/>
        <v/>
      </c>
      <c r="C377" s="70" t="str">
        <f t="shared" si="82"/>
        <v/>
      </c>
      <c r="D377" s="79" t="str">
        <f t="shared" si="83"/>
        <v/>
      </c>
      <c r="E377" s="79" t="str">
        <f t="shared" si="84"/>
        <v/>
      </c>
      <c r="F377" s="79" t="str">
        <f t="shared" si="72"/>
        <v/>
      </c>
      <c r="G377" s="70" t="str">
        <f t="shared" si="73"/>
        <v/>
      </c>
      <c r="Q377" s="177" t="str">
        <f t="shared" si="74"/>
        <v/>
      </c>
      <c r="R377" s="178" t="str">
        <f t="shared" si="75"/>
        <v/>
      </c>
      <c r="S377" s="179" t="str">
        <f t="shared" si="76"/>
        <v/>
      </c>
      <c r="T377" s="180" t="str">
        <f t="shared" si="77"/>
        <v/>
      </c>
      <c r="U377" s="180" t="str">
        <f t="shared" si="78"/>
        <v/>
      </c>
      <c r="V377" s="180" t="str">
        <f t="shared" si="79"/>
        <v/>
      </c>
      <c r="W377" s="179" t="str">
        <f t="shared" si="71"/>
        <v/>
      </c>
    </row>
    <row r="378" spans="1:23" x14ac:dyDescent="0.25">
      <c r="A378" s="78" t="str">
        <f t="shared" si="80"/>
        <v/>
      </c>
      <c r="B378" s="72" t="str">
        <f t="shared" si="81"/>
        <v/>
      </c>
      <c r="C378" s="70" t="str">
        <f t="shared" si="82"/>
        <v/>
      </c>
      <c r="D378" s="79" t="str">
        <f t="shared" si="83"/>
        <v/>
      </c>
      <c r="E378" s="79" t="str">
        <f t="shared" si="84"/>
        <v/>
      </c>
      <c r="F378" s="79" t="str">
        <f t="shared" si="72"/>
        <v/>
      </c>
      <c r="G378" s="70" t="str">
        <f t="shared" si="73"/>
        <v/>
      </c>
      <c r="Q378" s="177" t="str">
        <f t="shared" si="74"/>
        <v/>
      </c>
      <c r="R378" s="178" t="str">
        <f t="shared" si="75"/>
        <v/>
      </c>
      <c r="S378" s="179" t="str">
        <f t="shared" si="76"/>
        <v/>
      </c>
      <c r="T378" s="180" t="str">
        <f t="shared" si="77"/>
        <v/>
      </c>
      <c r="U378" s="180" t="str">
        <f t="shared" si="78"/>
        <v/>
      </c>
      <c r="V378" s="180" t="str">
        <f t="shared" si="79"/>
        <v/>
      </c>
      <c r="W378" s="179" t="str">
        <f t="shared" si="71"/>
        <v/>
      </c>
    </row>
    <row r="379" spans="1:23" x14ac:dyDescent="0.25">
      <c r="A379" s="78" t="str">
        <f t="shared" si="80"/>
        <v/>
      </c>
      <c r="B379" s="72" t="str">
        <f t="shared" si="81"/>
        <v/>
      </c>
      <c r="C379" s="70" t="str">
        <f t="shared" si="82"/>
        <v/>
      </c>
      <c r="D379" s="79" t="str">
        <f t="shared" si="83"/>
        <v/>
      </c>
      <c r="E379" s="79" t="str">
        <f t="shared" si="84"/>
        <v/>
      </c>
      <c r="F379" s="79" t="str">
        <f t="shared" si="72"/>
        <v/>
      </c>
      <c r="G379" s="70" t="str">
        <f t="shared" si="73"/>
        <v/>
      </c>
      <c r="Q379" s="177" t="str">
        <f t="shared" si="74"/>
        <v/>
      </c>
      <c r="R379" s="178" t="str">
        <f t="shared" si="75"/>
        <v/>
      </c>
      <c r="S379" s="179" t="str">
        <f t="shared" si="76"/>
        <v/>
      </c>
      <c r="T379" s="180" t="str">
        <f t="shared" si="77"/>
        <v/>
      </c>
      <c r="U379" s="180" t="str">
        <f t="shared" si="78"/>
        <v/>
      </c>
      <c r="V379" s="180" t="str">
        <f t="shared" si="79"/>
        <v/>
      </c>
      <c r="W379" s="179" t="str">
        <f t="shared" si="71"/>
        <v/>
      </c>
    </row>
    <row r="380" spans="1:23" x14ac:dyDescent="0.25">
      <c r="A380" s="78" t="str">
        <f t="shared" si="80"/>
        <v/>
      </c>
      <c r="B380" s="72" t="str">
        <f t="shared" si="81"/>
        <v/>
      </c>
      <c r="C380" s="70" t="str">
        <f t="shared" si="82"/>
        <v/>
      </c>
      <c r="D380" s="79" t="str">
        <f t="shared" si="83"/>
        <v/>
      </c>
      <c r="E380" s="79" t="str">
        <f t="shared" si="84"/>
        <v/>
      </c>
      <c r="F380" s="79" t="str">
        <f t="shared" si="72"/>
        <v/>
      </c>
      <c r="G380" s="70" t="str">
        <f t="shared" si="73"/>
        <v/>
      </c>
      <c r="Q380" s="177" t="str">
        <f t="shared" si="74"/>
        <v/>
      </c>
      <c r="R380" s="178" t="str">
        <f t="shared" si="75"/>
        <v/>
      </c>
      <c r="S380" s="179" t="str">
        <f t="shared" si="76"/>
        <v/>
      </c>
      <c r="T380" s="180" t="str">
        <f t="shared" si="77"/>
        <v/>
      </c>
      <c r="U380" s="180" t="str">
        <f t="shared" si="78"/>
        <v/>
      </c>
      <c r="V380" s="180" t="str">
        <f t="shared" si="79"/>
        <v/>
      </c>
      <c r="W380" s="179" t="str">
        <f t="shared" si="71"/>
        <v/>
      </c>
    </row>
    <row r="381" spans="1:23" x14ac:dyDescent="0.25">
      <c r="A381" s="78" t="str">
        <f t="shared" si="80"/>
        <v/>
      </c>
      <c r="B381" s="72" t="str">
        <f t="shared" si="81"/>
        <v/>
      </c>
      <c r="C381" s="70" t="str">
        <f t="shared" si="82"/>
        <v/>
      </c>
      <c r="D381" s="79" t="str">
        <f t="shared" si="83"/>
        <v/>
      </c>
      <c r="E381" s="79" t="str">
        <f t="shared" si="84"/>
        <v/>
      </c>
      <c r="F381" s="79" t="str">
        <f t="shared" si="72"/>
        <v/>
      </c>
      <c r="G381" s="70" t="str">
        <f t="shared" si="73"/>
        <v/>
      </c>
      <c r="Q381" s="177" t="str">
        <f t="shared" si="74"/>
        <v/>
      </c>
      <c r="R381" s="178" t="str">
        <f t="shared" si="75"/>
        <v/>
      </c>
      <c r="S381" s="179" t="str">
        <f t="shared" si="76"/>
        <v/>
      </c>
      <c r="T381" s="180" t="str">
        <f t="shared" si="77"/>
        <v/>
      </c>
      <c r="U381" s="180" t="str">
        <f t="shared" si="78"/>
        <v/>
      </c>
      <c r="V381" s="180" t="str">
        <f t="shared" si="79"/>
        <v/>
      </c>
      <c r="W381" s="179" t="str">
        <f t="shared" si="71"/>
        <v/>
      </c>
    </row>
    <row r="382" spans="1:23" x14ac:dyDescent="0.25">
      <c r="A382" s="78" t="str">
        <f t="shared" si="80"/>
        <v/>
      </c>
      <c r="B382" s="72" t="str">
        <f t="shared" si="81"/>
        <v/>
      </c>
      <c r="C382" s="70" t="str">
        <f t="shared" si="82"/>
        <v/>
      </c>
      <c r="D382" s="79" t="str">
        <f t="shared" si="83"/>
        <v/>
      </c>
      <c r="E382" s="79" t="str">
        <f t="shared" si="84"/>
        <v/>
      </c>
      <c r="F382" s="79" t="str">
        <f t="shared" si="72"/>
        <v/>
      </c>
      <c r="G382" s="70" t="str">
        <f t="shared" si="73"/>
        <v/>
      </c>
      <c r="Q382" s="177" t="str">
        <f t="shared" si="74"/>
        <v/>
      </c>
      <c r="R382" s="178" t="str">
        <f t="shared" si="75"/>
        <v/>
      </c>
      <c r="S382" s="179" t="str">
        <f t="shared" si="76"/>
        <v/>
      </c>
      <c r="T382" s="180" t="str">
        <f t="shared" si="77"/>
        <v/>
      </c>
      <c r="U382" s="180" t="str">
        <f t="shared" si="78"/>
        <v/>
      </c>
      <c r="V382" s="180" t="str">
        <f t="shared" si="79"/>
        <v/>
      </c>
      <c r="W382" s="179" t="str">
        <f t="shared" si="71"/>
        <v/>
      </c>
    </row>
    <row r="383" spans="1:23" x14ac:dyDescent="0.25">
      <c r="A383" s="78" t="str">
        <f t="shared" si="80"/>
        <v/>
      </c>
      <c r="B383" s="72" t="str">
        <f t="shared" si="81"/>
        <v/>
      </c>
      <c r="C383" s="70" t="str">
        <f t="shared" si="82"/>
        <v/>
      </c>
      <c r="D383" s="79" t="str">
        <f t="shared" si="83"/>
        <v/>
      </c>
      <c r="E383" s="79" t="str">
        <f t="shared" si="84"/>
        <v/>
      </c>
      <c r="F383" s="79" t="str">
        <f t="shared" si="72"/>
        <v/>
      </c>
      <c r="G383" s="70" t="str">
        <f t="shared" si="73"/>
        <v/>
      </c>
      <c r="Q383" s="177" t="str">
        <f t="shared" si="74"/>
        <v/>
      </c>
      <c r="R383" s="178" t="str">
        <f t="shared" si="75"/>
        <v/>
      </c>
      <c r="S383" s="179" t="str">
        <f t="shared" si="76"/>
        <v/>
      </c>
      <c r="T383" s="180" t="str">
        <f t="shared" si="77"/>
        <v/>
      </c>
      <c r="U383" s="180" t="str">
        <f t="shared" si="78"/>
        <v/>
      </c>
      <c r="V383" s="180" t="str">
        <f t="shared" si="79"/>
        <v/>
      </c>
      <c r="W383" s="179" t="str">
        <f t="shared" si="71"/>
        <v/>
      </c>
    </row>
    <row r="384" spans="1:23" x14ac:dyDescent="0.25">
      <c r="A384" s="78" t="str">
        <f t="shared" si="80"/>
        <v/>
      </c>
      <c r="B384" s="72" t="str">
        <f t="shared" si="81"/>
        <v/>
      </c>
      <c r="C384" s="70" t="str">
        <f t="shared" si="82"/>
        <v/>
      </c>
      <c r="D384" s="79" t="str">
        <f t="shared" si="83"/>
        <v/>
      </c>
      <c r="E384" s="79" t="str">
        <f t="shared" si="84"/>
        <v/>
      </c>
      <c r="F384" s="79" t="str">
        <f t="shared" si="72"/>
        <v/>
      </c>
      <c r="G384" s="70" t="str">
        <f t="shared" si="73"/>
        <v/>
      </c>
      <c r="Q384" s="177" t="str">
        <f t="shared" si="74"/>
        <v/>
      </c>
      <c r="R384" s="178" t="str">
        <f t="shared" si="75"/>
        <v/>
      </c>
      <c r="S384" s="179" t="str">
        <f t="shared" si="76"/>
        <v/>
      </c>
      <c r="T384" s="180" t="str">
        <f t="shared" si="77"/>
        <v/>
      </c>
      <c r="U384" s="180" t="str">
        <f t="shared" si="78"/>
        <v/>
      </c>
      <c r="V384" s="180" t="str">
        <f t="shared" si="79"/>
        <v/>
      </c>
      <c r="W384" s="179" t="str">
        <f t="shared" si="71"/>
        <v/>
      </c>
    </row>
    <row r="385" spans="1:23" x14ac:dyDescent="0.25">
      <c r="A385" s="78" t="str">
        <f t="shared" si="80"/>
        <v/>
      </c>
      <c r="B385" s="72" t="str">
        <f t="shared" si="81"/>
        <v/>
      </c>
      <c r="C385" s="70" t="str">
        <f t="shared" si="82"/>
        <v/>
      </c>
      <c r="D385" s="79" t="str">
        <f t="shared" si="83"/>
        <v/>
      </c>
      <c r="E385" s="79" t="str">
        <f t="shared" si="84"/>
        <v/>
      </c>
      <c r="F385" s="79" t="str">
        <f t="shared" si="72"/>
        <v/>
      </c>
      <c r="G385" s="70" t="str">
        <f t="shared" si="73"/>
        <v/>
      </c>
      <c r="Q385" s="177" t="str">
        <f t="shared" si="74"/>
        <v/>
      </c>
      <c r="R385" s="178" t="str">
        <f t="shared" si="75"/>
        <v/>
      </c>
      <c r="S385" s="179" t="str">
        <f t="shared" si="76"/>
        <v/>
      </c>
      <c r="T385" s="180" t="str">
        <f t="shared" si="77"/>
        <v/>
      </c>
      <c r="U385" s="180" t="str">
        <f t="shared" si="78"/>
        <v/>
      </c>
      <c r="V385" s="180" t="str">
        <f t="shared" si="79"/>
        <v/>
      </c>
      <c r="W385" s="179" t="str">
        <f t="shared" si="71"/>
        <v/>
      </c>
    </row>
    <row r="386" spans="1:23" x14ac:dyDescent="0.25">
      <c r="A386" s="78" t="str">
        <f t="shared" si="80"/>
        <v/>
      </c>
      <c r="B386" s="72" t="str">
        <f t="shared" si="81"/>
        <v/>
      </c>
      <c r="C386" s="70" t="str">
        <f t="shared" si="82"/>
        <v/>
      </c>
      <c r="D386" s="79" t="str">
        <f t="shared" si="83"/>
        <v/>
      </c>
      <c r="E386" s="79" t="str">
        <f t="shared" si="84"/>
        <v/>
      </c>
      <c r="F386" s="79" t="str">
        <f t="shared" si="72"/>
        <v/>
      </c>
      <c r="G386" s="70" t="str">
        <f t="shared" si="73"/>
        <v/>
      </c>
      <c r="Q386" s="177" t="str">
        <f t="shared" si="74"/>
        <v/>
      </c>
      <c r="R386" s="178" t="str">
        <f t="shared" si="75"/>
        <v/>
      </c>
      <c r="S386" s="179" t="str">
        <f t="shared" si="76"/>
        <v/>
      </c>
      <c r="T386" s="180" t="str">
        <f t="shared" si="77"/>
        <v/>
      </c>
      <c r="U386" s="180" t="str">
        <f t="shared" si="78"/>
        <v/>
      </c>
      <c r="V386" s="180" t="str">
        <f t="shared" si="79"/>
        <v/>
      </c>
      <c r="W386" s="179" t="str">
        <f t="shared" si="71"/>
        <v/>
      </c>
    </row>
    <row r="387" spans="1:23" x14ac:dyDescent="0.25">
      <c r="A387" s="78" t="str">
        <f t="shared" si="80"/>
        <v/>
      </c>
      <c r="B387" s="72" t="str">
        <f t="shared" si="81"/>
        <v/>
      </c>
      <c r="C387" s="70" t="str">
        <f t="shared" si="82"/>
        <v/>
      </c>
      <c r="D387" s="79" t="str">
        <f t="shared" si="83"/>
        <v/>
      </c>
      <c r="E387" s="79" t="str">
        <f t="shared" si="84"/>
        <v/>
      </c>
      <c r="F387" s="79" t="str">
        <f t="shared" si="72"/>
        <v/>
      </c>
      <c r="G387" s="70" t="str">
        <f t="shared" si="73"/>
        <v/>
      </c>
      <c r="Q387" s="177" t="str">
        <f t="shared" si="74"/>
        <v/>
      </c>
      <c r="R387" s="178" t="str">
        <f t="shared" si="75"/>
        <v/>
      </c>
      <c r="S387" s="179" t="str">
        <f t="shared" si="76"/>
        <v/>
      </c>
      <c r="T387" s="180" t="str">
        <f t="shared" si="77"/>
        <v/>
      </c>
      <c r="U387" s="180" t="str">
        <f t="shared" si="78"/>
        <v/>
      </c>
      <c r="V387" s="180" t="str">
        <f t="shared" si="79"/>
        <v/>
      </c>
      <c r="W387" s="179" t="str">
        <f t="shared" si="71"/>
        <v/>
      </c>
    </row>
    <row r="388" spans="1:23" x14ac:dyDescent="0.25">
      <c r="A388" s="78" t="str">
        <f t="shared" si="80"/>
        <v/>
      </c>
      <c r="B388" s="72" t="str">
        <f t="shared" si="81"/>
        <v/>
      </c>
      <c r="C388" s="70" t="str">
        <f t="shared" si="82"/>
        <v/>
      </c>
      <c r="D388" s="79" t="str">
        <f t="shared" si="83"/>
        <v/>
      </c>
      <c r="E388" s="79" t="str">
        <f t="shared" si="84"/>
        <v/>
      </c>
      <c r="F388" s="79" t="str">
        <f t="shared" si="72"/>
        <v/>
      </c>
      <c r="G388" s="70" t="str">
        <f t="shared" si="73"/>
        <v/>
      </c>
      <c r="Q388" s="177" t="str">
        <f t="shared" si="74"/>
        <v/>
      </c>
      <c r="R388" s="178" t="str">
        <f t="shared" si="75"/>
        <v/>
      </c>
      <c r="S388" s="179" t="str">
        <f t="shared" si="76"/>
        <v/>
      </c>
      <c r="T388" s="180" t="str">
        <f t="shared" si="77"/>
        <v/>
      </c>
      <c r="U388" s="180" t="str">
        <f t="shared" si="78"/>
        <v/>
      </c>
      <c r="V388" s="180" t="str">
        <f t="shared" si="79"/>
        <v/>
      </c>
      <c r="W388" s="179" t="str">
        <f t="shared" si="71"/>
        <v/>
      </c>
    </row>
    <row r="389" spans="1:23" x14ac:dyDescent="0.25">
      <c r="A389" s="78" t="str">
        <f t="shared" si="80"/>
        <v/>
      </c>
      <c r="B389" s="72" t="str">
        <f t="shared" si="81"/>
        <v/>
      </c>
      <c r="C389" s="70" t="str">
        <f t="shared" si="82"/>
        <v/>
      </c>
      <c r="D389" s="79" t="str">
        <f t="shared" si="83"/>
        <v/>
      </c>
      <c r="E389" s="79" t="str">
        <f t="shared" si="84"/>
        <v/>
      </c>
      <c r="F389" s="79" t="str">
        <f t="shared" si="72"/>
        <v/>
      </c>
      <c r="G389" s="70" t="str">
        <f t="shared" si="73"/>
        <v/>
      </c>
      <c r="Q389" s="177" t="str">
        <f t="shared" si="74"/>
        <v/>
      </c>
      <c r="R389" s="178" t="str">
        <f t="shared" si="75"/>
        <v/>
      </c>
      <c r="S389" s="179" t="str">
        <f t="shared" si="76"/>
        <v/>
      </c>
      <c r="T389" s="180" t="str">
        <f t="shared" si="77"/>
        <v/>
      </c>
      <c r="U389" s="180" t="str">
        <f t="shared" si="78"/>
        <v/>
      </c>
      <c r="V389" s="180" t="str">
        <f t="shared" si="79"/>
        <v/>
      </c>
      <c r="W389" s="179" t="str">
        <f t="shared" si="71"/>
        <v/>
      </c>
    </row>
    <row r="390" spans="1:23" x14ac:dyDescent="0.25">
      <c r="A390" s="78" t="str">
        <f t="shared" si="80"/>
        <v/>
      </c>
      <c r="B390" s="72" t="str">
        <f t="shared" si="81"/>
        <v/>
      </c>
      <c r="C390" s="70" t="str">
        <f t="shared" si="82"/>
        <v/>
      </c>
      <c r="D390" s="79" t="str">
        <f t="shared" si="83"/>
        <v/>
      </c>
      <c r="E390" s="79" t="str">
        <f t="shared" si="84"/>
        <v/>
      </c>
      <c r="F390" s="79" t="str">
        <f t="shared" si="72"/>
        <v/>
      </c>
      <c r="G390" s="70" t="str">
        <f t="shared" si="73"/>
        <v/>
      </c>
      <c r="Q390" s="177" t="str">
        <f t="shared" si="74"/>
        <v/>
      </c>
      <c r="R390" s="178" t="str">
        <f t="shared" si="75"/>
        <v/>
      </c>
      <c r="S390" s="179" t="str">
        <f t="shared" si="76"/>
        <v/>
      </c>
      <c r="T390" s="180" t="str">
        <f t="shared" si="77"/>
        <v/>
      </c>
      <c r="U390" s="180" t="str">
        <f t="shared" si="78"/>
        <v/>
      </c>
      <c r="V390" s="180" t="str">
        <f t="shared" si="79"/>
        <v/>
      </c>
      <c r="W390" s="179" t="str">
        <f t="shared" si="71"/>
        <v/>
      </c>
    </row>
    <row r="391" spans="1:23" x14ac:dyDescent="0.25">
      <c r="A391" s="78" t="str">
        <f t="shared" si="80"/>
        <v/>
      </c>
      <c r="B391" s="72" t="str">
        <f t="shared" si="81"/>
        <v/>
      </c>
      <c r="C391" s="70" t="str">
        <f t="shared" si="82"/>
        <v/>
      </c>
      <c r="D391" s="79" t="str">
        <f t="shared" si="83"/>
        <v/>
      </c>
      <c r="E391" s="79" t="str">
        <f t="shared" si="84"/>
        <v/>
      </c>
      <c r="F391" s="79" t="str">
        <f t="shared" si="72"/>
        <v/>
      </c>
      <c r="G391" s="70" t="str">
        <f t="shared" si="73"/>
        <v/>
      </c>
      <c r="Q391" s="177" t="str">
        <f t="shared" si="74"/>
        <v/>
      </c>
      <c r="R391" s="178" t="str">
        <f t="shared" si="75"/>
        <v/>
      </c>
      <c r="S391" s="179" t="str">
        <f t="shared" si="76"/>
        <v/>
      </c>
      <c r="T391" s="180" t="str">
        <f t="shared" si="77"/>
        <v/>
      </c>
      <c r="U391" s="180" t="str">
        <f t="shared" si="78"/>
        <v/>
      </c>
      <c r="V391" s="180" t="str">
        <f t="shared" si="79"/>
        <v/>
      </c>
      <c r="W391" s="179" t="str">
        <f t="shared" si="71"/>
        <v/>
      </c>
    </row>
    <row r="392" spans="1:23" x14ac:dyDescent="0.25">
      <c r="A392" s="78" t="str">
        <f t="shared" si="80"/>
        <v/>
      </c>
      <c r="B392" s="72" t="str">
        <f t="shared" si="81"/>
        <v/>
      </c>
      <c r="C392" s="70" t="str">
        <f t="shared" si="82"/>
        <v/>
      </c>
      <c r="D392" s="79" t="str">
        <f t="shared" si="83"/>
        <v/>
      </c>
      <c r="E392" s="79" t="str">
        <f t="shared" si="84"/>
        <v/>
      </c>
      <c r="F392" s="79" t="str">
        <f t="shared" si="72"/>
        <v/>
      </c>
      <c r="G392" s="70" t="str">
        <f t="shared" si="73"/>
        <v/>
      </c>
      <c r="Q392" s="177" t="str">
        <f t="shared" si="74"/>
        <v/>
      </c>
      <c r="R392" s="178" t="str">
        <f t="shared" si="75"/>
        <v/>
      </c>
      <c r="S392" s="179" t="str">
        <f t="shared" si="76"/>
        <v/>
      </c>
      <c r="T392" s="180" t="str">
        <f t="shared" si="77"/>
        <v/>
      </c>
      <c r="U392" s="180" t="str">
        <f t="shared" si="78"/>
        <v/>
      </c>
      <c r="V392" s="180" t="str">
        <f t="shared" si="79"/>
        <v/>
      </c>
      <c r="W392" s="179" t="str">
        <f t="shared" si="71"/>
        <v/>
      </c>
    </row>
    <row r="393" spans="1:23" x14ac:dyDescent="0.25">
      <c r="A393" s="78" t="str">
        <f t="shared" si="80"/>
        <v/>
      </c>
      <c r="B393" s="72" t="str">
        <f t="shared" si="81"/>
        <v/>
      </c>
      <c r="C393" s="70" t="str">
        <f t="shared" si="82"/>
        <v/>
      </c>
      <c r="D393" s="79" t="str">
        <f t="shared" si="83"/>
        <v/>
      </c>
      <c r="E393" s="79" t="str">
        <f t="shared" si="84"/>
        <v/>
      </c>
      <c r="F393" s="79" t="str">
        <f t="shared" si="72"/>
        <v/>
      </c>
      <c r="G393" s="70" t="str">
        <f t="shared" si="73"/>
        <v/>
      </c>
      <c r="Q393" s="177" t="str">
        <f t="shared" si="74"/>
        <v/>
      </c>
      <c r="R393" s="178" t="str">
        <f t="shared" si="75"/>
        <v/>
      </c>
      <c r="S393" s="179" t="str">
        <f t="shared" si="76"/>
        <v/>
      </c>
      <c r="T393" s="180" t="str">
        <f t="shared" si="77"/>
        <v/>
      </c>
      <c r="U393" s="180" t="str">
        <f t="shared" si="78"/>
        <v/>
      </c>
      <c r="V393" s="180" t="str">
        <f t="shared" si="79"/>
        <v/>
      </c>
      <c r="W393" s="179" t="str">
        <f t="shared" si="71"/>
        <v/>
      </c>
    </row>
    <row r="394" spans="1:23" x14ac:dyDescent="0.25">
      <c r="A394" s="78" t="str">
        <f t="shared" si="80"/>
        <v/>
      </c>
      <c r="B394" s="72" t="str">
        <f t="shared" si="81"/>
        <v/>
      </c>
      <c r="C394" s="70" t="str">
        <f t="shared" si="82"/>
        <v/>
      </c>
      <c r="D394" s="79" t="str">
        <f t="shared" si="83"/>
        <v/>
      </c>
      <c r="E394" s="79" t="str">
        <f t="shared" si="84"/>
        <v/>
      </c>
      <c r="F394" s="79" t="str">
        <f t="shared" si="72"/>
        <v/>
      </c>
      <c r="G394" s="70" t="str">
        <f t="shared" si="73"/>
        <v/>
      </c>
      <c r="Q394" s="177" t="str">
        <f t="shared" si="74"/>
        <v/>
      </c>
      <c r="R394" s="178" t="str">
        <f t="shared" si="75"/>
        <v/>
      </c>
      <c r="S394" s="179" t="str">
        <f t="shared" si="76"/>
        <v/>
      </c>
      <c r="T394" s="180" t="str">
        <f t="shared" si="77"/>
        <v/>
      </c>
      <c r="U394" s="180" t="str">
        <f t="shared" si="78"/>
        <v/>
      </c>
      <c r="V394" s="180" t="str">
        <f t="shared" si="79"/>
        <v/>
      </c>
      <c r="W394" s="179" t="str">
        <f t="shared" si="71"/>
        <v/>
      </c>
    </row>
    <row r="395" spans="1:23" x14ac:dyDescent="0.25">
      <c r="A395" s="78" t="str">
        <f t="shared" si="80"/>
        <v/>
      </c>
      <c r="B395" s="72" t="str">
        <f t="shared" si="81"/>
        <v/>
      </c>
      <c r="C395" s="70" t="str">
        <f t="shared" si="82"/>
        <v/>
      </c>
      <c r="D395" s="79" t="str">
        <f t="shared" si="83"/>
        <v/>
      </c>
      <c r="E395" s="79" t="str">
        <f t="shared" si="84"/>
        <v/>
      </c>
      <c r="F395" s="79" t="str">
        <f t="shared" si="72"/>
        <v/>
      </c>
      <c r="G395" s="70" t="str">
        <f t="shared" si="73"/>
        <v/>
      </c>
      <c r="Q395" s="177" t="str">
        <f t="shared" si="74"/>
        <v/>
      </c>
      <c r="R395" s="178" t="str">
        <f t="shared" si="75"/>
        <v/>
      </c>
      <c r="S395" s="179" t="str">
        <f t="shared" si="76"/>
        <v/>
      </c>
      <c r="T395" s="180" t="str">
        <f t="shared" si="77"/>
        <v/>
      </c>
      <c r="U395" s="180" t="str">
        <f t="shared" si="78"/>
        <v/>
      </c>
      <c r="V395" s="180" t="str">
        <f t="shared" si="79"/>
        <v/>
      </c>
      <c r="W395" s="179" t="str">
        <f t="shared" si="71"/>
        <v/>
      </c>
    </row>
    <row r="396" spans="1:23" x14ac:dyDescent="0.25">
      <c r="A396" s="78" t="str">
        <f t="shared" si="80"/>
        <v/>
      </c>
      <c r="B396" s="72" t="str">
        <f t="shared" si="81"/>
        <v/>
      </c>
      <c r="C396" s="70" t="str">
        <f t="shared" si="82"/>
        <v/>
      </c>
      <c r="D396" s="79" t="str">
        <f t="shared" si="83"/>
        <v/>
      </c>
      <c r="E396" s="79" t="str">
        <f t="shared" si="84"/>
        <v/>
      </c>
      <c r="F396" s="79" t="str">
        <f t="shared" si="72"/>
        <v/>
      </c>
      <c r="G396" s="70" t="str">
        <f t="shared" si="73"/>
        <v/>
      </c>
      <c r="Q396" s="177" t="str">
        <f t="shared" si="74"/>
        <v/>
      </c>
      <c r="R396" s="178" t="str">
        <f t="shared" si="75"/>
        <v/>
      </c>
      <c r="S396" s="179" t="str">
        <f t="shared" si="76"/>
        <v/>
      </c>
      <c r="T396" s="180" t="str">
        <f t="shared" si="77"/>
        <v/>
      </c>
      <c r="U396" s="180" t="str">
        <f t="shared" si="78"/>
        <v/>
      </c>
      <c r="V396" s="180" t="str">
        <f t="shared" si="79"/>
        <v/>
      </c>
      <c r="W396" s="179" t="str">
        <f t="shared" si="71"/>
        <v/>
      </c>
    </row>
    <row r="397" spans="1:23" x14ac:dyDescent="0.25">
      <c r="A397" s="78" t="str">
        <f t="shared" si="80"/>
        <v/>
      </c>
      <c r="B397" s="72" t="str">
        <f t="shared" si="81"/>
        <v/>
      </c>
      <c r="C397" s="70" t="str">
        <f t="shared" si="82"/>
        <v/>
      </c>
      <c r="D397" s="79" t="str">
        <f t="shared" si="83"/>
        <v/>
      </c>
      <c r="E397" s="79" t="str">
        <f t="shared" si="84"/>
        <v/>
      </c>
      <c r="F397" s="79" t="str">
        <f t="shared" si="72"/>
        <v/>
      </c>
      <c r="G397" s="70" t="str">
        <f t="shared" si="73"/>
        <v/>
      </c>
      <c r="Q397" s="177" t="str">
        <f t="shared" si="74"/>
        <v/>
      </c>
      <c r="R397" s="178" t="str">
        <f t="shared" si="75"/>
        <v/>
      </c>
      <c r="S397" s="179" t="str">
        <f t="shared" si="76"/>
        <v/>
      </c>
      <c r="T397" s="180" t="str">
        <f t="shared" si="77"/>
        <v/>
      </c>
      <c r="U397" s="180" t="str">
        <f t="shared" si="78"/>
        <v/>
      </c>
      <c r="V397" s="180" t="str">
        <f t="shared" si="79"/>
        <v/>
      </c>
      <c r="W397" s="179" t="str">
        <f t="shared" si="71"/>
        <v/>
      </c>
    </row>
    <row r="398" spans="1:23" x14ac:dyDescent="0.25">
      <c r="A398" s="78" t="str">
        <f t="shared" si="80"/>
        <v/>
      </c>
      <c r="B398" s="72" t="str">
        <f t="shared" si="81"/>
        <v/>
      </c>
      <c r="C398" s="70" t="str">
        <f t="shared" si="82"/>
        <v/>
      </c>
      <c r="D398" s="79" t="str">
        <f t="shared" si="83"/>
        <v/>
      </c>
      <c r="E398" s="79" t="str">
        <f t="shared" si="84"/>
        <v/>
      </c>
      <c r="F398" s="79" t="str">
        <f t="shared" si="72"/>
        <v/>
      </c>
      <c r="G398" s="70" t="str">
        <f t="shared" si="73"/>
        <v/>
      </c>
      <c r="Q398" s="177" t="str">
        <f t="shared" si="74"/>
        <v/>
      </c>
      <c r="R398" s="178" t="str">
        <f t="shared" si="75"/>
        <v/>
      </c>
      <c r="S398" s="179" t="str">
        <f t="shared" si="76"/>
        <v/>
      </c>
      <c r="T398" s="180" t="str">
        <f t="shared" si="77"/>
        <v/>
      </c>
      <c r="U398" s="180" t="str">
        <f t="shared" si="78"/>
        <v/>
      </c>
      <c r="V398" s="180" t="str">
        <f t="shared" si="79"/>
        <v/>
      </c>
      <c r="W398" s="179" t="str">
        <f t="shared" si="71"/>
        <v/>
      </c>
    </row>
    <row r="399" spans="1:23" x14ac:dyDescent="0.25">
      <c r="A399" s="78" t="str">
        <f t="shared" si="80"/>
        <v/>
      </c>
      <c r="B399" s="72" t="str">
        <f t="shared" si="81"/>
        <v/>
      </c>
      <c r="C399" s="70" t="str">
        <f t="shared" si="82"/>
        <v/>
      </c>
      <c r="D399" s="79" t="str">
        <f t="shared" si="83"/>
        <v/>
      </c>
      <c r="E399" s="79" t="str">
        <f t="shared" si="84"/>
        <v/>
      </c>
      <c r="F399" s="79" t="str">
        <f t="shared" si="72"/>
        <v/>
      </c>
      <c r="G399" s="70" t="str">
        <f t="shared" si="73"/>
        <v/>
      </c>
      <c r="Q399" s="177" t="str">
        <f t="shared" si="74"/>
        <v/>
      </c>
      <c r="R399" s="178" t="str">
        <f t="shared" si="75"/>
        <v/>
      </c>
      <c r="S399" s="179" t="str">
        <f t="shared" si="76"/>
        <v/>
      </c>
      <c r="T399" s="180" t="str">
        <f t="shared" si="77"/>
        <v/>
      </c>
      <c r="U399" s="180" t="str">
        <f t="shared" si="78"/>
        <v/>
      </c>
      <c r="V399" s="180" t="str">
        <f t="shared" si="79"/>
        <v/>
      </c>
      <c r="W399" s="179" t="str">
        <f t="shared" si="71"/>
        <v/>
      </c>
    </row>
    <row r="400" spans="1:23" x14ac:dyDescent="0.25">
      <c r="A400" s="78" t="str">
        <f t="shared" si="80"/>
        <v/>
      </c>
      <c r="B400" s="72" t="str">
        <f t="shared" si="81"/>
        <v/>
      </c>
      <c r="C400" s="70" t="str">
        <f t="shared" si="82"/>
        <v/>
      </c>
      <c r="D400" s="79" t="str">
        <f t="shared" si="83"/>
        <v/>
      </c>
      <c r="E400" s="79" t="str">
        <f t="shared" si="84"/>
        <v/>
      </c>
      <c r="F400" s="79" t="str">
        <f t="shared" si="72"/>
        <v/>
      </c>
      <c r="G400" s="70" t="str">
        <f t="shared" si="73"/>
        <v/>
      </c>
      <c r="Q400" s="177" t="str">
        <f t="shared" si="74"/>
        <v/>
      </c>
      <c r="R400" s="178" t="str">
        <f t="shared" si="75"/>
        <v/>
      </c>
      <c r="S400" s="179" t="str">
        <f t="shared" si="76"/>
        <v/>
      </c>
      <c r="T400" s="180" t="str">
        <f t="shared" si="77"/>
        <v/>
      </c>
      <c r="U400" s="180" t="str">
        <f t="shared" si="78"/>
        <v/>
      </c>
      <c r="V400" s="180" t="str">
        <f t="shared" si="79"/>
        <v/>
      </c>
      <c r="W400" s="179" t="str">
        <f t="shared" si="71"/>
        <v/>
      </c>
    </row>
    <row r="401" spans="1:23" x14ac:dyDescent="0.25">
      <c r="A401" s="78" t="str">
        <f t="shared" si="80"/>
        <v/>
      </c>
      <c r="B401" s="72" t="str">
        <f t="shared" si="81"/>
        <v/>
      </c>
      <c r="C401" s="70" t="str">
        <f t="shared" si="82"/>
        <v/>
      </c>
      <c r="D401" s="79" t="str">
        <f t="shared" si="83"/>
        <v/>
      </c>
      <c r="E401" s="79" t="str">
        <f t="shared" si="84"/>
        <v/>
      </c>
      <c r="F401" s="79" t="str">
        <f t="shared" si="72"/>
        <v/>
      </c>
      <c r="G401" s="70" t="str">
        <f t="shared" si="73"/>
        <v/>
      </c>
      <c r="Q401" s="177" t="str">
        <f t="shared" si="74"/>
        <v/>
      </c>
      <c r="R401" s="178" t="str">
        <f t="shared" si="75"/>
        <v/>
      </c>
      <c r="S401" s="179" t="str">
        <f t="shared" si="76"/>
        <v/>
      </c>
      <c r="T401" s="180" t="str">
        <f t="shared" si="77"/>
        <v/>
      </c>
      <c r="U401" s="180" t="str">
        <f t="shared" si="78"/>
        <v/>
      </c>
      <c r="V401" s="180" t="str">
        <f t="shared" si="79"/>
        <v/>
      </c>
      <c r="W401" s="179" t="str">
        <f t="shared" si="71"/>
        <v/>
      </c>
    </row>
    <row r="402" spans="1:23" x14ac:dyDescent="0.25">
      <c r="A402" s="78" t="str">
        <f t="shared" si="80"/>
        <v/>
      </c>
      <c r="B402" s="72" t="str">
        <f t="shared" si="81"/>
        <v/>
      </c>
      <c r="C402" s="70" t="str">
        <f t="shared" si="82"/>
        <v/>
      </c>
      <c r="D402" s="79" t="str">
        <f t="shared" si="83"/>
        <v/>
      </c>
      <c r="E402" s="79" t="str">
        <f t="shared" si="84"/>
        <v/>
      </c>
      <c r="F402" s="79" t="str">
        <f t="shared" si="72"/>
        <v/>
      </c>
      <c r="G402" s="70" t="str">
        <f t="shared" si="73"/>
        <v/>
      </c>
      <c r="Q402" s="177" t="str">
        <f t="shared" si="74"/>
        <v/>
      </c>
      <c r="R402" s="178" t="str">
        <f t="shared" si="75"/>
        <v/>
      </c>
      <c r="S402" s="179" t="str">
        <f t="shared" si="76"/>
        <v/>
      </c>
      <c r="T402" s="180" t="str">
        <f t="shared" si="77"/>
        <v/>
      </c>
      <c r="U402" s="180" t="str">
        <f t="shared" si="78"/>
        <v/>
      </c>
      <c r="V402" s="180" t="str">
        <f t="shared" si="79"/>
        <v/>
      </c>
      <c r="W402" s="179" t="str">
        <f t="shared" ref="W402:W465" si="85">IF(R402="","",SUM(S402)-SUM(U402))</f>
        <v/>
      </c>
    </row>
    <row r="403" spans="1:23" x14ac:dyDescent="0.2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7" t="str">
        <f t="shared" ref="Q403:Q466" si="88">IF(R403="","",EDATE(Q402,1))</f>
        <v/>
      </c>
      <c r="R403" s="178" t="str">
        <f t="shared" ref="R403:R466" si="89">IF(R402="","",IF(SUM(R402)+1&lt;=$U$7,SUM(R402)+1,""))</f>
        <v/>
      </c>
      <c r="S403" s="179" t="str">
        <f t="shared" ref="S403:S466" si="90">IF(R403="","",W402)</f>
        <v/>
      </c>
      <c r="T403" s="180" t="str">
        <f t="shared" ref="T403:T466" si="91">IF(R403="","",IPMT($U$13/12,R403,$U$7,-$U$11,$U$12,0))</f>
        <v/>
      </c>
      <c r="U403" s="180" t="str">
        <f t="shared" ref="U403:U466" si="92">IF(R403="","",PPMT($U$13/12,R403,$U$7,-$U$11,$U$12,0))</f>
        <v/>
      </c>
      <c r="V403" s="180" t="str">
        <f t="shared" ref="V403:V466" si="93">IF(R403="","",SUM(T403:U403))</f>
        <v/>
      </c>
      <c r="W403" s="179" t="str">
        <f t="shared" si="85"/>
        <v/>
      </c>
    </row>
    <row r="404" spans="1:23" x14ac:dyDescent="0.2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7" t="str">
        <f t="shared" si="88"/>
        <v/>
      </c>
      <c r="R404" s="178" t="str">
        <f t="shared" si="89"/>
        <v/>
      </c>
      <c r="S404" s="179" t="str">
        <f t="shared" si="90"/>
        <v/>
      </c>
      <c r="T404" s="180" t="str">
        <f t="shared" si="91"/>
        <v/>
      </c>
      <c r="U404" s="180" t="str">
        <f t="shared" si="92"/>
        <v/>
      </c>
      <c r="V404" s="180" t="str">
        <f t="shared" si="93"/>
        <v/>
      </c>
      <c r="W404" s="179" t="str">
        <f t="shared" si="85"/>
        <v/>
      </c>
    </row>
    <row r="405" spans="1:23" x14ac:dyDescent="0.25">
      <c r="A405" s="78" t="str">
        <f t="shared" si="94"/>
        <v/>
      </c>
      <c r="B405" s="72" t="str">
        <f t="shared" si="95"/>
        <v/>
      </c>
      <c r="C405" s="70" t="str">
        <f t="shared" si="96"/>
        <v/>
      </c>
      <c r="D405" s="79" t="str">
        <f t="shared" si="97"/>
        <v/>
      </c>
      <c r="E405" s="79" t="str">
        <f t="shared" si="98"/>
        <v/>
      </c>
      <c r="F405" s="79" t="str">
        <f t="shared" si="86"/>
        <v/>
      </c>
      <c r="G405" s="70" t="str">
        <f t="shared" si="87"/>
        <v/>
      </c>
      <c r="Q405" s="177" t="str">
        <f t="shared" si="88"/>
        <v/>
      </c>
      <c r="R405" s="178" t="str">
        <f t="shared" si="89"/>
        <v/>
      </c>
      <c r="S405" s="179" t="str">
        <f t="shared" si="90"/>
        <v/>
      </c>
      <c r="T405" s="180" t="str">
        <f t="shared" si="91"/>
        <v/>
      </c>
      <c r="U405" s="180" t="str">
        <f t="shared" si="92"/>
        <v/>
      </c>
      <c r="V405" s="180" t="str">
        <f t="shared" si="93"/>
        <v/>
      </c>
      <c r="W405" s="179" t="str">
        <f t="shared" si="85"/>
        <v/>
      </c>
    </row>
    <row r="406" spans="1:23" x14ac:dyDescent="0.25">
      <c r="A406" s="78" t="str">
        <f t="shared" si="94"/>
        <v/>
      </c>
      <c r="B406" s="72" t="str">
        <f t="shared" si="95"/>
        <v/>
      </c>
      <c r="C406" s="70" t="str">
        <f t="shared" si="96"/>
        <v/>
      </c>
      <c r="D406" s="79" t="str">
        <f t="shared" si="97"/>
        <v/>
      </c>
      <c r="E406" s="79" t="str">
        <f t="shared" si="98"/>
        <v/>
      </c>
      <c r="F406" s="79" t="str">
        <f t="shared" si="86"/>
        <v/>
      </c>
      <c r="G406" s="70" t="str">
        <f t="shared" si="87"/>
        <v/>
      </c>
      <c r="Q406" s="177" t="str">
        <f t="shared" si="88"/>
        <v/>
      </c>
      <c r="R406" s="178" t="str">
        <f t="shared" si="89"/>
        <v/>
      </c>
      <c r="S406" s="179" t="str">
        <f t="shared" si="90"/>
        <v/>
      </c>
      <c r="T406" s="180" t="str">
        <f t="shared" si="91"/>
        <v/>
      </c>
      <c r="U406" s="180" t="str">
        <f t="shared" si="92"/>
        <v/>
      </c>
      <c r="V406" s="180" t="str">
        <f t="shared" si="93"/>
        <v/>
      </c>
      <c r="W406" s="179" t="str">
        <f t="shared" si="85"/>
        <v/>
      </c>
    </row>
    <row r="407" spans="1:23" x14ac:dyDescent="0.25">
      <c r="A407" s="78" t="str">
        <f t="shared" si="94"/>
        <v/>
      </c>
      <c r="B407" s="72" t="str">
        <f t="shared" si="95"/>
        <v/>
      </c>
      <c r="C407" s="70" t="str">
        <f t="shared" si="96"/>
        <v/>
      </c>
      <c r="D407" s="79" t="str">
        <f t="shared" si="97"/>
        <v/>
      </c>
      <c r="E407" s="79" t="str">
        <f t="shared" si="98"/>
        <v/>
      </c>
      <c r="F407" s="79" t="str">
        <f t="shared" si="86"/>
        <v/>
      </c>
      <c r="G407" s="70" t="str">
        <f t="shared" si="87"/>
        <v/>
      </c>
      <c r="Q407" s="177" t="str">
        <f t="shared" si="88"/>
        <v/>
      </c>
      <c r="R407" s="178" t="str">
        <f t="shared" si="89"/>
        <v/>
      </c>
      <c r="S407" s="179" t="str">
        <f t="shared" si="90"/>
        <v/>
      </c>
      <c r="T407" s="180" t="str">
        <f t="shared" si="91"/>
        <v/>
      </c>
      <c r="U407" s="180" t="str">
        <f t="shared" si="92"/>
        <v/>
      </c>
      <c r="V407" s="180" t="str">
        <f t="shared" si="93"/>
        <v/>
      </c>
      <c r="W407" s="179" t="str">
        <f t="shared" si="85"/>
        <v/>
      </c>
    </row>
    <row r="408" spans="1:23" x14ac:dyDescent="0.25">
      <c r="A408" s="78" t="str">
        <f t="shared" si="94"/>
        <v/>
      </c>
      <c r="B408" s="72" t="str">
        <f t="shared" si="95"/>
        <v/>
      </c>
      <c r="C408" s="70" t="str">
        <f t="shared" si="96"/>
        <v/>
      </c>
      <c r="D408" s="79" t="str">
        <f t="shared" si="97"/>
        <v/>
      </c>
      <c r="E408" s="79" t="str">
        <f t="shared" si="98"/>
        <v/>
      </c>
      <c r="F408" s="79" t="str">
        <f t="shared" si="86"/>
        <v/>
      </c>
      <c r="G408" s="70" t="str">
        <f t="shared" si="87"/>
        <v/>
      </c>
      <c r="Q408" s="177" t="str">
        <f t="shared" si="88"/>
        <v/>
      </c>
      <c r="R408" s="178" t="str">
        <f t="shared" si="89"/>
        <v/>
      </c>
      <c r="S408" s="179" t="str">
        <f t="shared" si="90"/>
        <v/>
      </c>
      <c r="T408" s="180" t="str">
        <f t="shared" si="91"/>
        <v/>
      </c>
      <c r="U408" s="180" t="str">
        <f t="shared" si="92"/>
        <v/>
      </c>
      <c r="V408" s="180" t="str">
        <f t="shared" si="93"/>
        <v/>
      </c>
      <c r="W408" s="179" t="str">
        <f t="shared" si="85"/>
        <v/>
      </c>
    </row>
    <row r="409" spans="1:23" x14ac:dyDescent="0.25">
      <c r="A409" s="78" t="str">
        <f t="shared" si="94"/>
        <v/>
      </c>
      <c r="B409" s="72" t="str">
        <f t="shared" si="95"/>
        <v/>
      </c>
      <c r="C409" s="70" t="str">
        <f t="shared" si="96"/>
        <v/>
      </c>
      <c r="D409" s="79" t="str">
        <f t="shared" si="97"/>
        <v/>
      </c>
      <c r="E409" s="79" t="str">
        <f t="shared" si="98"/>
        <v/>
      </c>
      <c r="F409" s="79" t="str">
        <f t="shared" si="86"/>
        <v/>
      </c>
      <c r="G409" s="70" t="str">
        <f t="shared" si="87"/>
        <v/>
      </c>
      <c r="Q409" s="177" t="str">
        <f t="shared" si="88"/>
        <v/>
      </c>
      <c r="R409" s="178" t="str">
        <f t="shared" si="89"/>
        <v/>
      </c>
      <c r="S409" s="179" t="str">
        <f t="shared" si="90"/>
        <v/>
      </c>
      <c r="T409" s="180" t="str">
        <f t="shared" si="91"/>
        <v/>
      </c>
      <c r="U409" s="180" t="str">
        <f t="shared" si="92"/>
        <v/>
      </c>
      <c r="V409" s="180" t="str">
        <f t="shared" si="93"/>
        <v/>
      </c>
      <c r="W409" s="179" t="str">
        <f t="shared" si="85"/>
        <v/>
      </c>
    </row>
    <row r="410" spans="1:23" x14ac:dyDescent="0.25">
      <c r="A410" s="78" t="str">
        <f t="shared" si="94"/>
        <v/>
      </c>
      <c r="B410" s="72" t="str">
        <f t="shared" si="95"/>
        <v/>
      </c>
      <c r="C410" s="70" t="str">
        <f t="shared" si="96"/>
        <v/>
      </c>
      <c r="D410" s="79" t="str">
        <f t="shared" si="97"/>
        <v/>
      </c>
      <c r="E410" s="79" t="str">
        <f t="shared" si="98"/>
        <v/>
      </c>
      <c r="F410" s="79" t="str">
        <f t="shared" si="86"/>
        <v/>
      </c>
      <c r="G410" s="70" t="str">
        <f t="shared" si="87"/>
        <v/>
      </c>
      <c r="Q410" s="177" t="str">
        <f t="shared" si="88"/>
        <v/>
      </c>
      <c r="R410" s="178" t="str">
        <f t="shared" si="89"/>
        <v/>
      </c>
      <c r="S410" s="179" t="str">
        <f t="shared" si="90"/>
        <v/>
      </c>
      <c r="T410" s="180" t="str">
        <f t="shared" si="91"/>
        <v/>
      </c>
      <c r="U410" s="180" t="str">
        <f t="shared" si="92"/>
        <v/>
      </c>
      <c r="V410" s="180" t="str">
        <f t="shared" si="93"/>
        <v/>
      </c>
      <c r="W410" s="179" t="str">
        <f t="shared" si="85"/>
        <v/>
      </c>
    </row>
    <row r="411" spans="1:23" x14ac:dyDescent="0.25">
      <c r="A411" s="78" t="str">
        <f t="shared" si="94"/>
        <v/>
      </c>
      <c r="B411" s="72" t="str">
        <f t="shared" si="95"/>
        <v/>
      </c>
      <c r="C411" s="70" t="str">
        <f t="shared" si="96"/>
        <v/>
      </c>
      <c r="D411" s="79" t="str">
        <f t="shared" si="97"/>
        <v/>
      </c>
      <c r="E411" s="79" t="str">
        <f t="shared" si="98"/>
        <v/>
      </c>
      <c r="F411" s="79" t="str">
        <f t="shared" si="86"/>
        <v/>
      </c>
      <c r="G411" s="70" t="str">
        <f t="shared" si="87"/>
        <v/>
      </c>
      <c r="Q411" s="177" t="str">
        <f t="shared" si="88"/>
        <v/>
      </c>
      <c r="R411" s="178" t="str">
        <f t="shared" si="89"/>
        <v/>
      </c>
      <c r="S411" s="179" t="str">
        <f t="shared" si="90"/>
        <v/>
      </c>
      <c r="T411" s="180" t="str">
        <f t="shared" si="91"/>
        <v/>
      </c>
      <c r="U411" s="180" t="str">
        <f t="shared" si="92"/>
        <v/>
      </c>
      <c r="V411" s="180" t="str">
        <f t="shared" si="93"/>
        <v/>
      </c>
      <c r="W411" s="179" t="str">
        <f t="shared" si="85"/>
        <v/>
      </c>
    </row>
    <row r="412" spans="1:23" x14ac:dyDescent="0.25">
      <c r="A412" s="78" t="str">
        <f t="shared" si="94"/>
        <v/>
      </c>
      <c r="B412" s="72" t="str">
        <f t="shared" si="95"/>
        <v/>
      </c>
      <c r="C412" s="70" t="str">
        <f t="shared" si="96"/>
        <v/>
      </c>
      <c r="D412" s="79" t="str">
        <f t="shared" si="97"/>
        <v/>
      </c>
      <c r="E412" s="79" t="str">
        <f t="shared" si="98"/>
        <v/>
      </c>
      <c r="F412" s="79" t="str">
        <f t="shared" si="86"/>
        <v/>
      </c>
      <c r="G412" s="70" t="str">
        <f t="shared" si="87"/>
        <v/>
      </c>
      <c r="Q412" s="177" t="str">
        <f t="shared" si="88"/>
        <v/>
      </c>
      <c r="R412" s="178" t="str">
        <f t="shared" si="89"/>
        <v/>
      </c>
      <c r="S412" s="179" t="str">
        <f t="shared" si="90"/>
        <v/>
      </c>
      <c r="T412" s="180" t="str">
        <f t="shared" si="91"/>
        <v/>
      </c>
      <c r="U412" s="180" t="str">
        <f t="shared" si="92"/>
        <v/>
      </c>
      <c r="V412" s="180" t="str">
        <f t="shared" si="93"/>
        <v/>
      </c>
      <c r="W412" s="179" t="str">
        <f t="shared" si="85"/>
        <v/>
      </c>
    </row>
    <row r="413" spans="1:23" x14ac:dyDescent="0.25">
      <c r="A413" s="78" t="str">
        <f t="shared" si="94"/>
        <v/>
      </c>
      <c r="B413" s="72" t="str">
        <f t="shared" si="95"/>
        <v/>
      </c>
      <c r="C413" s="70" t="str">
        <f t="shared" si="96"/>
        <v/>
      </c>
      <c r="D413" s="79" t="str">
        <f t="shared" si="97"/>
        <v/>
      </c>
      <c r="E413" s="79" t="str">
        <f t="shared" si="98"/>
        <v/>
      </c>
      <c r="F413" s="79" t="str">
        <f t="shared" si="86"/>
        <v/>
      </c>
      <c r="G413" s="70" t="str">
        <f t="shared" si="87"/>
        <v/>
      </c>
      <c r="Q413" s="177" t="str">
        <f t="shared" si="88"/>
        <v/>
      </c>
      <c r="R413" s="178" t="str">
        <f t="shared" si="89"/>
        <v/>
      </c>
      <c r="S413" s="179" t="str">
        <f t="shared" si="90"/>
        <v/>
      </c>
      <c r="T413" s="180" t="str">
        <f t="shared" si="91"/>
        <v/>
      </c>
      <c r="U413" s="180" t="str">
        <f t="shared" si="92"/>
        <v/>
      </c>
      <c r="V413" s="180" t="str">
        <f t="shared" si="93"/>
        <v/>
      </c>
      <c r="W413" s="179" t="str">
        <f t="shared" si="85"/>
        <v/>
      </c>
    </row>
    <row r="414" spans="1:23" x14ac:dyDescent="0.25">
      <c r="A414" s="78" t="str">
        <f t="shared" si="94"/>
        <v/>
      </c>
      <c r="B414" s="72" t="str">
        <f t="shared" si="95"/>
        <v/>
      </c>
      <c r="C414" s="70" t="str">
        <f t="shared" si="96"/>
        <v/>
      </c>
      <c r="D414" s="79" t="str">
        <f t="shared" si="97"/>
        <v/>
      </c>
      <c r="E414" s="79" t="str">
        <f t="shared" si="98"/>
        <v/>
      </c>
      <c r="F414" s="79" t="str">
        <f t="shared" si="86"/>
        <v/>
      </c>
      <c r="G414" s="70" t="str">
        <f t="shared" si="87"/>
        <v/>
      </c>
      <c r="Q414" s="177" t="str">
        <f t="shared" si="88"/>
        <v/>
      </c>
      <c r="R414" s="178" t="str">
        <f t="shared" si="89"/>
        <v/>
      </c>
      <c r="S414" s="179" t="str">
        <f t="shared" si="90"/>
        <v/>
      </c>
      <c r="T414" s="180" t="str">
        <f t="shared" si="91"/>
        <v/>
      </c>
      <c r="U414" s="180" t="str">
        <f t="shared" si="92"/>
        <v/>
      </c>
      <c r="V414" s="180" t="str">
        <f t="shared" si="93"/>
        <v/>
      </c>
      <c r="W414" s="179" t="str">
        <f t="shared" si="85"/>
        <v/>
      </c>
    </row>
    <row r="415" spans="1:23" x14ac:dyDescent="0.25">
      <c r="A415" s="78" t="str">
        <f t="shared" si="94"/>
        <v/>
      </c>
      <c r="B415" s="72" t="str">
        <f t="shared" si="95"/>
        <v/>
      </c>
      <c r="C415" s="70" t="str">
        <f t="shared" si="96"/>
        <v/>
      </c>
      <c r="D415" s="79" t="str">
        <f t="shared" si="97"/>
        <v/>
      </c>
      <c r="E415" s="79" t="str">
        <f t="shared" si="98"/>
        <v/>
      </c>
      <c r="F415" s="79" t="str">
        <f t="shared" si="86"/>
        <v/>
      </c>
      <c r="G415" s="70" t="str">
        <f t="shared" si="87"/>
        <v/>
      </c>
      <c r="Q415" s="177" t="str">
        <f t="shared" si="88"/>
        <v/>
      </c>
      <c r="R415" s="178" t="str">
        <f t="shared" si="89"/>
        <v/>
      </c>
      <c r="S415" s="179" t="str">
        <f t="shared" si="90"/>
        <v/>
      </c>
      <c r="T415" s="180" t="str">
        <f t="shared" si="91"/>
        <v/>
      </c>
      <c r="U415" s="180" t="str">
        <f t="shared" si="92"/>
        <v/>
      </c>
      <c r="V415" s="180" t="str">
        <f t="shared" si="93"/>
        <v/>
      </c>
      <c r="W415" s="179" t="str">
        <f t="shared" si="85"/>
        <v/>
      </c>
    </row>
    <row r="416" spans="1:23" x14ac:dyDescent="0.25">
      <c r="A416" s="78" t="str">
        <f t="shared" si="94"/>
        <v/>
      </c>
      <c r="B416" s="72" t="str">
        <f t="shared" si="95"/>
        <v/>
      </c>
      <c r="C416" s="70" t="str">
        <f t="shared" si="96"/>
        <v/>
      </c>
      <c r="D416" s="79" t="str">
        <f t="shared" si="97"/>
        <v/>
      </c>
      <c r="E416" s="79" t="str">
        <f t="shared" si="98"/>
        <v/>
      </c>
      <c r="F416" s="79" t="str">
        <f t="shared" si="86"/>
        <v/>
      </c>
      <c r="G416" s="70" t="str">
        <f t="shared" si="87"/>
        <v/>
      </c>
      <c r="Q416" s="177" t="str">
        <f t="shared" si="88"/>
        <v/>
      </c>
      <c r="R416" s="178" t="str">
        <f t="shared" si="89"/>
        <v/>
      </c>
      <c r="S416" s="179" t="str">
        <f t="shared" si="90"/>
        <v/>
      </c>
      <c r="T416" s="180" t="str">
        <f t="shared" si="91"/>
        <v/>
      </c>
      <c r="U416" s="180" t="str">
        <f t="shared" si="92"/>
        <v/>
      </c>
      <c r="V416" s="180" t="str">
        <f t="shared" si="93"/>
        <v/>
      </c>
      <c r="W416" s="179" t="str">
        <f t="shared" si="85"/>
        <v/>
      </c>
    </row>
    <row r="417" spans="1:23" x14ac:dyDescent="0.25">
      <c r="A417" s="78" t="str">
        <f t="shared" si="94"/>
        <v/>
      </c>
      <c r="B417" s="72" t="str">
        <f t="shared" si="95"/>
        <v/>
      </c>
      <c r="C417" s="70" t="str">
        <f t="shared" si="96"/>
        <v/>
      </c>
      <c r="D417" s="79" t="str">
        <f t="shared" si="97"/>
        <v/>
      </c>
      <c r="E417" s="79" t="str">
        <f t="shared" si="98"/>
        <v/>
      </c>
      <c r="F417" s="79" t="str">
        <f t="shared" si="86"/>
        <v/>
      </c>
      <c r="G417" s="70" t="str">
        <f t="shared" si="87"/>
        <v/>
      </c>
      <c r="Q417" s="177" t="str">
        <f t="shared" si="88"/>
        <v/>
      </c>
      <c r="R417" s="178" t="str">
        <f t="shared" si="89"/>
        <v/>
      </c>
      <c r="S417" s="179" t="str">
        <f t="shared" si="90"/>
        <v/>
      </c>
      <c r="T417" s="180" t="str">
        <f t="shared" si="91"/>
        <v/>
      </c>
      <c r="U417" s="180" t="str">
        <f t="shared" si="92"/>
        <v/>
      </c>
      <c r="V417" s="180" t="str">
        <f t="shared" si="93"/>
        <v/>
      </c>
      <c r="W417" s="179" t="str">
        <f t="shared" si="85"/>
        <v/>
      </c>
    </row>
    <row r="418" spans="1:23" x14ac:dyDescent="0.25">
      <c r="A418" s="78" t="str">
        <f t="shared" si="94"/>
        <v/>
      </c>
      <c r="B418" s="72" t="str">
        <f t="shared" si="95"/>
        <v/>
      </c>
      <c r="C418" s="70" t="str">
        <f t="shared" si="96"/>
        <v/>
      </c>
      <c r="D418" s="79" t="str">
        <f t="shared" si="97"/>
        <v/>
      </c>
      <c r="E418" s="79" t="str">
        <f t="shared" si="98"/>
        <v/>
      </c>
      <c r="F418" s="79" t="str">
        <f t="shared" si="86"/>
        <v/>
      </c>
      <c r="G418" s="70" t="str">
        <f t="shared" si="87"/>
        <v/>
      </c>
      <c r="Q418" s="177" t="str">
        <f t="shared" si="88"/>
        <v/>
      </c>
      <c r="R418" s="178" t="str">
        <f t="shared" si="89"/>
        <v/>
      </c>
      <c r="S418" s="179" t="str">
        <f t="shared" si="90"/>
        <v/>
      </c>
      <c r="T418" s="180" t="str">
        <f t="shared" si="91"/>
        <v/>
      </c>
      <c r="U418" s="180" t="str">
        <f t="shared" si="92"/>
        <v/>
      </c>
      <c r="V418" s="180" t="str">
        <f t="shared" si="93"/>
        <v/>
      </c>
      <c r="W418" s="179" t="str">
        <f t="shared" si="85"/>
        <v/>
      </c>
    </row>
    <row r="419" spans="1:23" x14ac:dyDescent="0.25">
      <c r="A419" s="78" t="str">
        <f t="shared" si="94"/>
        <v/>
      </c>
      <c r="B419" s="72" t="str">
        <f t="shared" si="95"/>
        <v/>
      </c>
      <c r="C419" s="70" t="str">
        <f t="shared" si="96"/>
        <v/>
      </c>
      <c r="D419" s="79" t="str">
        <f t="shared" si="97"/>
        <v/>
      </c>
      <c r="E419" s="79" t="str">
        <f t="shared" si="98"/>
        <v/>
      </c>
      <c r="F419" s="79" t="str">
        <f t="shared" si="86"/>
        <v/>
      </c>
      <c r="G419" s="70" t="str">
        <f t="shared" si="87"/>
        <v/>
      </c>
      <c r="Q419" s="177" t="str">
        <f t="shared" si="88"/>
        <v/>
      </c>
      <c r="R419" s="178" t="str">
        <f t="shared" si="89"/>
        <v/>
      </c>
      <c r="S419" s="179" t="str">
        <f t="shared" si="90"/>
        <v/>
      </c>
      <c r="T419" s="180" t="str">
        <f t="shared" si="91"/>
        <v/>
      </c>
      <c r="U419" s="180" t="str">
        <f t="shared" si="92"/>
        <v/>
      </c>
      <c r="V419" s="180" t="str">
        <f t="shared" si="93"/>
        <v/>
      </c>
      <c r="W419" s="179" t="str">
        <f t="shared" si="85"/>
        <v/>
      </c>
    </row>
    <row r="420" spans="1:23" x14ac:dyDescent="0.25">
      <c r="A420" s="78" t="str">
        <f t="shared" si="94"/>
        <v/>
      </c>
      <c r="B420" s="72" t="str">
        <f t="shared" si="95"/>
        <v/>
      </c>
      <c r="C420" s="70" t="str">
        <f t="shared" si="96"/>
        <v/>
      </c>
      <c r="D420" s="79" t="str">
        <f t="shared" si="97"/>
        <v/>
      </c>
      <c r="E420" s="79" t="str">
        <f t="shared" si="98"/>
        <v/>
      </c>
      <c r="F420" s="79" t="str">
        <f t="shared" si="86"/>
        <v/>
      </c>
      <c r="G420" s="70" t="str">
        <f t="shared" si="87"/>
        <v/>
      </c>
      <c r="Q420" s="177" t="str">
        <f t="shared" si="88"/>
        <v/>
      </c>
      <c r="R420" s="178" t="str">
        <f t="shared" si="89"/>
        <v/>
      </c>
      <c r="S420" s="179" t="str">
        <f t="shared" si="90"/>
        <v/>
      </c>
      <c r="T420" s="180" t="str">
        <f t="shared" si="91"/>
        <v/>
      </c>
      <c r="U420" s="180" t="str">
        <f t="shared" si="92"/>
        <v/>
      </c>
      <c r="V420" s="180" t="str">
        <f t="shared" si="93"/>
        <v/>
      </c>
      <c r="W420" s="179" t="str">
        <f t="shared" si="85"/>
        <v/>
      </c>
    </row>
    <row r="421" spans="1:23" x14ac:dyDescent="0.25">
      <c r="A421" s="78" t="str">
        <f t="shared" si="94"/>
        <v/>
      </c>
      <c r="B421" s="72" t="str">
        <f t="shared" si="95"/>
        <v/>
      </c>
      <c r="C421" s="70" t="str">
        <f t="shared" si="96"/>
        <v/>
      </c>
      <c r="D421" s="79" t="str">
        <f t="shared" si="97"/>
        <v/>
      </c>
      <c r="E421" s="79" t="str">
        <f t="shared" si="98"/>
        <v/>
      </c>
      <c r="F421" s="79" t="str">
        <f t="shared" si="86"/>
        <v/>
      </c>
      <c r="G421" s="70" t="str">
        <f t="shared" si="87"/>
        <v/>
      </c>
      <c r="Q421" s="177" t="str">
        <f t="shared" si="88"/>
        <v/>
      </c>
      <c r="R421" s="178" t="str">
        <f t="shared" si="89"/>
        <v/>
      </c>
      <c r="S421" s="179" t="str">
        <f t="shared" si="90"/>
        <v/>
      </c>
      <c r="T421" s="180" t="str">
        <f t="shared" si="91"/>
        <v/>
      </c>
      <c r="U421" s="180" t="str">
        <f t="shared" si="92"/>
        <v/>
      </c>
      <c r="V421" s="180" t="str">
        <f t="shared" si="93"/>
        <v/>
      </c>
      <c r="W421" s="179" t="str">
        <f t="shared" si="85"/>
        <v/>
      </c>
    </row>
    <row r="422" spans="1:23" x14ac:dyDescent="0.25">
      <c r="A422" s="78" t="str">
        <f t="shared" si="94"/>
        <v/>
      </c>
      <c r="B422" s="72" t="str">
        <f t="shared" si="95"/>
        <v/>
      </c>
      <c r="C422" s="70" t="str">
        <f t="shared" si="96"/>
        <v/>
      </c>
      <c r="D422" s="79" t="str">
        <f t="shared" si="97"/>
        <v/>
      </c>
      <c r="E422" s="79" t="str">
        <f t="shared" si="98"/>
        <v/>
      </c>
      <c r="F422" s="79" t="str">
        <f t="shared" si="86"/>
        <v/>
      </c>
      <c r="G422" s="70" t="str">
        <f t="shared" si="87"/>
        <v/>
      </c>
      <c r="Q422" s="177" t="str">
        <f t="shared" si="88"/>
        <v/>
      </c>
      <c r="R422" s="178" t="str">
        <f t="shared" si="89"/>
        <v/>
      </c>
      <c r="S422" s="179" t="str">
        <f t="shared" si="90"/>
        <v/>
      </c>
      <c r="T422" s="180" t="str">
        <f t="shared" si="91"/>
        <v/>
      </c>
      <c r="U422" s="180" t="str">
        <f t="shared" si="92"/>
        <v/>
      </c>
      <c r="V422" s="180" t="str">
        <f t="shared" si="93"/>
        <v/>
      </c>
      <c r="W422" s="179" t="str">
        <f t="shared" si="85"/>
        <v/>
      </c>
    </row>
    <row r="423" spans="1:23" x14ac:dyDescent="0.25">
      <c r="A423" s="78" t="str">
        <f t="shared" si="94"/>
        <v/>
      </c>
      <c r="B423" s="72" t="str">
        <f t="shared" si="95"/>
        <v/>
      </c>
      <c r="C423" s="70" t="str">
        <f t="shared" si="96"/>
        <v/>
      </c>
      <c r="D423" s="79" t="str">
        <f t="shared" si="97"/>
        <v/>
      </c>
      <c r="E423" s="79" t="str">
        <f t="shared" si="98"/>
        <v/>
      </c>
      <c r="F423" s="79" t="str">
        <f t="shared" si="86"/>
        <v/>
      </c>
      <c r="G423" s="70" t="str">
        <f t="shared" si="87"/>
        <v/>
      </c>
      <c r="Q423" s="177" t="str">
        <f t="shared" si="88"/>
        <v/>
      </c>
      <c r="R423" s="178" t="str">
        <f t="shared" si="89"/>
        <v/>
      </c>
      <c r="S423" s="179" t="str">
        <f t="shared" si="90"/>
        <v/>
      </c>
      <c r="T423" s="180" t="str">
        <f t="shared" si="91"/>
        <v/>
      </c>
      <c r="U423" s="180" t="str">
        <f t="shared" si="92"/>
        <v/>
      </c>
      <c r="V423" s="180" t="str">
        <f t="shared" si="93"/>
        <v/>
      </c>
      <c r="W423" s="179" t="str">
        <f t="shared" si="85"/>
        <v/>
      </c>
    </row>
    <row r="424" spans="1:23" x14ac:dyDescent="0.25">
      <c r="A424" s="78" t="str">
        <f t="shared" si="94"/>
        <v/>
      </c>
      <c r="B424" s="72" t="str">
        <f t="shared" si="95"/>
        <v/>
      </c>
      <c r="C424" s="70" t="str">
        <f t="shared" si="96"/>
        <v/>
      </c>
      <c r="D424" s="79" t="str">
        <f t="shared" si="97"/>
        <v/>
      </c>
      <c r="E424" s="79" t="str">
        <f t="shared" si="98"/>
        <v/>
      </c>
      <c r="F424" s="79" t="str">
        <f t="shared" si="86"/>
        <v/>
      </c>
      <c r="G424" s="70" t="str">
        <f t="shared" si="87"/>
        <v/>
      </c>
      <c r="Q424" s="177" t="str">
        <f t="shared" si="88"/>
        <v/>
      </c>
      <c r="R424" s="178" t="str">
        <f t="shared" si="89"/>
        <v/>
      </c>
      <c r="S424" s="179" t="str">
        <f t="shared" si="90"/>
        <v/>
      </c>
      <c r="T424" s="180" t="str">
        <f t="shared" si="91"/>
        <v/>
      </c>
      <c r="U424" s="180" t="str">
        <f t="shared" si="92"/>
        <v/>
      </c>
      <c r="V424" s="180" t="str">
        <f t="shared" si="93"/>
        <v/>
      </c>
      <c r="W424" s="179" t="str">
        <f t="shared" si="85"/>
        <v/>
      </c>
    </row>
    <row r="425" spans="1:23" x14ac:dyDescent="0.25">
      <c r="A425" s="78" t="str">
        <f t="shared" si="94"/>
        <v/>
      </c>
      <c r="B425" s="72" t="str">
        <f t="shared" si="95"/>
        <v/>
      </c>
      <c r="C425" s="70" t="str">
        <f t="shared" si="96"/>
        <v/>
      </c>
      <c r="D425" s="79" t="str">
        <f t="shared" si="97"/>
        <v/>
      </c>
      <c r="E425" s="79" t="str">
        <f t="shared" si="98"/>
        <v/>
      </c>
      <c r="F425" s="79" t="str">
        <f t="shared" si="86"/>
        <v/>
      </c>
      <c r="G425" s="70" t="str">
        <f t="shared" si="87"/>
        <v/>
      </c>
      <c r="Q425" s="177" t="str">
        <f t="shared" si="88"/>
        <v/>
      </c>
      <c r="R425" s="178" t="str">
        <f t="shared" si="89"/>
        <v/>
      </c>
      <c r="S425" s="179" t="str">
        <f t="shared" si="90"/>
        <v/>
      </c>
      <c r="T425" s="180" t="str">
        <f t="shared" si="91"/>
        <v/>
      </c>
      <c r="U425" s="180" t="str">
        <f t="shared" si="92"/>
        <v/>
      </c>
      <c r="V425" s="180" t="str">
        <f t="shared" si="93"/>
        <v/>
      </c>
      <c r="W425" s="179" t="str">
        <f t="shared" si="85"/>
        <v/>
      </c>
    </row>
    <row r="426" spans="1:23" x14ac:dyDescent="0.25">
      <c r="A426" s="78" t="str">
        <f t="shared" si="94"/>
        <v/>
      </c>
      <c r="B426" s="72" t="str">
        <f t="shared" si="95"/>
        <v/>
      </c>
      <c r="C426" s="70" t="str">
        <f t="shared" si="96"/>
        <v/>
      </c>
      <c r="D426" s="79" t="str">
        <f t="shared" si="97"/>
        <v/>
      </c>
      <c r="E426" s="79" t="str">
        <f t="shared" si="98"/>
        <v/>
      </c>
      <c r="F426" s="79" t="str">
        <f t="shared" si="86"/>
        <v/>
      </c>
      <c r="G426" s="70" t="str">
        <f t="shared" si="87"/>
        <v/>
      </c>
      <c r="Q426" s="177" t="str">
        <f t="shared" si="88"/>
        <v/>
      </c>
      <c r="R426" s="178" t="str">
        <f t="shared" si="89"/>
        <v/>
      </c>
      <c r="S426" s="179" t="str">
        <f t="shared" si="90"/>
        <v/>
      </c>
      <c r="T426" s="180" t="str">
        <f t="shared" si="91"/>
        <v/>
      </c>
      <c r="U426" s="180" t="str">
        <f t="shared" si="92"/>
        <v/>
      </c>
      <c r="V426" s="180" t="str">
        <f t="shared" si="93"/>
        <v/>
      </c>
      <c r="W426" s="179" t="str">
        <f t="shared" si="85"/>
        <v/>
      </c>
    </row>
    <row r="427" spans="1:23" x14ac:dyDescent="0.25">
      <c r="A427" s="78" t="str">
        <f t="shared" si="94"/>
        <v/>
      </c>
      <c r="B427" s="72" t="str">
        <f t="shared" si="95"/>
        <v/>
      </c>
      <c r="C427" s="70" t="str">
        <f t="shared" si="96"/>
        <v/>
      </c>
      <c r="D427" s="79" t="str">
        <f t="shared" si="97"/>
        <v/>
      </c>
      <c r="E427" s="79" t="str">
        <f t="shared" si="98"/>
        <v/>
      </c>
      <c r="F427" s="79" t="str">
        <f t="shared" si="86"/>
        <v/>
      </c>
      <c r="G427" s="70" t="str">
        <f t="shared" si="87"/>
        <v/>
      </c>
      <c r="Q427" s="177" t="str">
        <f t="shared" si="88"/>
        <v/>
      </c>
      <c r="R427" s="178" t="str">
        <f t="shared" si="89"/>
        <v/>
      </c>
      <c r="S427" s="179" t="str">
        <f t="shared" si="90"/>
        <v/>
      </c>
      <c r="T427" s="180" t="str">
        <f t="shared" si="91"/>
        <v/>
      </c>
      <c r="U427" s="180" t="str">
        <f t="shared" si="92"/>
        <v/>
      </c>
      <c r="V427" s="180" t="str">
        <f t="shared" si="93"/>
        <v/>
      </c>
      <c r="W427" s="179" t="str">
        <f t="shared" si="85"/>
        <v/>
      </c>
    </row>
    <row r="428" spans="1:23" x14ac:dyDescent="0.25">
      <c r="A428" s="78" t="str">
        <f t="shared" si="94"/>
        <v/>
      </c>
      <c r="B428" s="72" t="str">
        <f t="shared" si="95"/>
        <v/>
      </c>
      <c r="C428" s="70" t="str">
        <f t="shared" si="96"/>
        <v/>
      </c>
      <c r="D428" s="79" t="str">
        <f t="shared" si="97"/>
        <v/>
      </c>
      <c r="E428" s="79" t="str">
        <f t="shared" si="98"/>
        <v/>
      </c>
      <c r="F428" s="79" t="str">
        <f t="shared" si="86"/>
        <v/>
      </c>
      <c r="G428" s="70" t="str">
        <f t="shared" si="87"/>
        <v/>
      </c>
      <c r="Q428" s="177" t="str">
        <f t="shared" si="88"/>
        <v/>
      </c>
      <c r="R428" s="178" t="str">
        <f t="shared" si="89"/>
        <v/>
      </c>
      <c r="S428" s="179" t="str">
        <f t="shared" si="90"/>
        <v/>
      </c>
      <c r="T428" s="180" t="str">
        <f t="shared" si="91"/>
        <v/>
      </c>
      <c r="U428" s="180" t="str">
        <f t="shared" si="92"/>
        <v/>
      </c>
      <c r="V428" s="180" t="str">
        <f t="shared" si="93"/>
        <v/>
      </c>
      <c r="W428" s="179" t="str">
        <f t="shared" si="85"/>
        <v/>
      </c>
    </row>
    <row r="429" spans="1:23" x14ac:dyDescent="0.25">
      <c r="A429" s="78" t="str">
        <f t="shared" si="94"/>
        <v/>
      </c>
      <c r="B429" s="72" t="str">
        <f t="shared" si="95"/>
        <v/>
      </c>
      <c r="C429" s="70" t="str">
        <f t="shared" si="96"/>
        <v/>
      </c>
      <c r="D429" s="79" t="str">
        <f t="shared" si="97"/>
        <v/>
      </c>
      <c r="E429" s="79" t="str">
        <f t="shared" si="98"/>
        <v/>
      </c>
      <c r="F429" s="79" t="str">
        <f t="shared" si="86"/>
        <v/>
      </c>
      <c r="G429" s="70" t="str">
        <f t="shared" si="87"/>
        <v/>
      </c>
      <c r="Q429" s="177" t="str">
        <f t="shared" si="88"/>
        <v/>
      </c>
      <c r="R429" s="178" t="str">
        <f t="shared" si="89"/>
        <v/>
      </c>
      <c r="S429" s="179" t="str">
        <f t="shared" si="90"/>
        <v/>
      </c>
      <c r="T429" s="180" t="str">
        <f t="shared" si="91"/>
        <v/>
      </c>
      <c r="U429" s="180" t="str">
        <f t="shared" si="92"/>
        <v/>
      </c>
      <c r="V429" s="180" t="str">
        <f t="shared" si="93"/>
        <v/>
      </c>
      <c r="W429" s="179" t="str">
        <f t="shared" si="85"/>
        <v/>
      </c>
    </row>
    <row r="430" spans="1:23" x14ac:dyDescent="0.25">
      <c r="A430" s="78" t="str">
        <f t="shared" si="94"/>
        <v/>
      </c>
      <c r="B430" s="72" t="str">
        <f t="shared" si="95"/>
        <v/>
      </c>
      <c r="C430" s="70" t="str">
        <f t="shared" si="96"/>
        <v/>
      </c>
      <c r="D430" s="79" t="str">
        <f t="shared" si="97"/>
        <v/>
      </c>
      <c r="E430" s="79" t="str">
        <f t="shared" si="98"/>
        <v/>
      </c>
      <c r="F430" s="79" t="str">
        <f t="shared" si="86"/>
        <v/>
      </c>
      <c r="G430" s="70" t="str">
        <f t="shared" si="87"/>
        <v/>
      </c>
      <c r="Q430" s="177" t="str">
        <f t="shared" si="88"/>
        <v/>
      </c>
      <c r="R430" s="178" t="str">
        <f t="shared" si="89"/>
        <v/>
      </c>
      <c r="S430" s="179" t="str">
        <f t="shared" si="90"/>
        <v/>
      </c>
      <c r="T430" s="180" t="str">
        <f t="shared" si="91"/>
        <v/>
      </c>
      <c r="U430" s="180" t="str">
        <f t="shared" si="92"/>
        <v/>
      </c>
      <c r="V430" s="180" t="str">
        <f t="shared" si="93"/>
        <v/>
      </c>
      <c r="W430" s="179" t="str">
        <f t="shared" si="85"/>
        <v/>
      </c>
    </row>
    <row r="431" spans="1:23" x14ac:dyDescent="0.25">
      <c r="A431" s="78" t="str">
        <f t="shared" si="94"/>
        <v/>
      </c>
      <c r="B431" s="72" t="str">
        <f t="shared" si="95"/>
        <v/>
      </c>
      <c r="C431" s="70" t="str">
        <f t="shared" si="96"/>
        <v/>
      </c>
      <c r="D431" s="79" t="str">
        <f t="shared" si="97"/>
        <v/>
      </c>
      <c r="E431" s="79" t="str">
        <f t="shared" si="98"/>
        <v/>
      </c>
      <c r="F431" s="79" t="str">
        <f t="shared" si="86"/>
        <v/>
      </c>
      <c r="G431" s="70" t="str">
        <f t="shared" si="87"/>
        <v/>
      </c>
      <c r="Q431" s="177" t="str">
        <f t="shared" si="88"/>
        <v/>
      </c>
      <c r="R431" s="178" t="str">
        <f t="shared" si="89"/>
        <v/>
      </c>
      <c r="S431" s="179" t="str">
        <f t="shared" si="90"/>
        <v/>
      </c>
      <c r="T431" s="180" t="str">
        <f t="shared" si="91"/>
        <v/>
      </c>
      <c r="U431" s="180" t="str">
        <f t="shared" si="92"/>
        <v/>
      </c>
      <c r="V431" s="180" t="str">
        <f t="shared" si="93"/>
        <v/>
      </c>
      <c r="W431" s="179" t="str">
        <f t="shared" si="85"/>
        <v/>
      </c>
    </row>
    <row r="432" spans="1:23" x14ac:dyDescent="0.25">
      <c r="A432" s="78" t="str">
        <f t="shared" si="94"/>
        <v/>
      </c>
      <c r="B432" s="72" t="str">
        <f t="shared" si="95"/>
        <v/>
      </c>
      <c r="C432" s="70" t="str">
        <f t="shared" si="96"/>
        <v/>
      </c>
      <c r="D432" s="79" t="str">
        <f t="shared" si="97"/>
        <v/>
      </c>
      <c r="E432" s="79" t="str">
        <f t="shared" si="98"/>
        <v/>
      </c>
      <c r="F432" s="79" t="str">
        <f t="shared" si="86"/>
        <v/>
      </c>
      <c r="G432" s="70" t="str">
        <f t="shared" si="87"/>
        <v/>
      </c>
      <c r="Q432" s="177" t="str">
        <f t="shared" si="88"/>
        <v/>
      </c>
      <c r="R432" s="178" t="str">
        <f t="shared" si="89"/>
        <v/>
      </c>
      <c r="S432" s="179" t="str">
        <f t="shared" si="90"/>
        <v/>
      </c>
      <c r="T432" s="180" t="str">
        <f t="shared" si="91"/>
        <v/>
      </c>
      <c r="U432" s="180" t="str">
        <f t="shared" si="92"/>
        <v/>
      </c>
      <c r="V432" s="180" t="str">
        <f t="shared" si="93"/>
        <v/>
      </c>
      <c r="W432" s="179" t="str">
        <f t="shared" si="85"/>
        <v/>
      </c>
    </row>
    <row r="433" spans="1:23" x14ac:dyDescent="0.25">
      <c r="A433" s="78" t="str">
        <f t="shared" si="94"/>
        <v/>
      </c>
      <c r="B433" s="72" t="str">
        <f t="shared" si="95"/>
        <v/>
      </c>
      <c r="C433" s="70" t="str">
        <f t="shared" si="96"/>
        <v/>
      </c>
      <c r="D433" s="79" t="str">
        <f t="shared" si="97"/>
        <v/>
      </c>
      <c r="E433" s="79" t="str">
        <f t="shared" si="98"/>
        <v/>
      </c>
      <c r="F433" s="79" t="str">
        <f t="shared" si="86"/>
        <v/>
      </c>
      <c r="G433" s="70" t="str">
        <f t="shared" si="87"/>
        <v/>
      </c>
      <c r="Q433" s="177" t="str">
        <f t="shared" si="88"/>
        <v/>
      </c>
      <c r="R433" s="178" t="str">
        <f t="shared" si="89"/>
        <v/>
      </c>
      <c r="S433" s="179" t="str">
        <f t="shared" si="90"/>
        <v/>
      </c>
      <c r="T433" s="180" t="str">
        <f t="shared" si="91"/>
        <v/>
      </c>
      <c r="U433" s="180" t="str">
        <f t="shared" si="92"/>
        <v/>
      </c>
      <c r="V433" s="180" t="str">
        <f t="shared" si="93"/>
        <v/>
      </c>
      <c r="W433" s="179" t="str">
        <f t="shared" si="85"/>
        <v/>
      </c>
    </row>
    <row r="434" spans="1:23" x14ac:dyDescent="0.25">
      <c r="A434" s="78" t="str">
        <f t="shared" si="94"/>
        <v/>
      </c>
      <c r="B434" s="72" t="str">
        <f t="shared" si="95"/>
        <v/>
      </c>
      <c r="C434" s="70" t="str">
        <f t="shared" si="96"/>
        <v/>
      </c>
      <c r="D434" s="79" t="str">
        <f t="shared" si="97"/>
        <v/>
      </c>
      <c r="E434" s="79" t="str">
        <f t="shared" si="98"/>
        <v/>
      </c>
      <c r="F434" s="79" t="str">
        <f t="shared" si="86"/>
        <v/>
      </c>
      <c r="G434" s="70" t="str">
        <f t="shared" si="87"/>
        <v/>
      </c>
      <c r="Q434" s="177" t="str">
        <f t="shared" si="88"/>
        <v/>
      </c>
      <c r="R434" s="178" t="str">
        <f t="shared" si="89"/>
        <v/>
      </c>
      <c r="S434" s="179" t="str">
        <f t="shared" si="90"/>
        <v/>
      </c>
      <c r="T434" s="180" t="str">
        <f t="shared" si="91"/>
        <v/>
      </c>
      <c r="U434" s="180" t="str">
        <f t="shared" si="92"/>
        <v/>
      </c>
      <c r="V434" s="180" t="str">
        <f t="shared" si="93"/>
        <v/>
      </c>
      <c r="W434" s="179" t="str">
        <f t="shared" si="85"/>
        <v/>
      </c>
    </row>
    <row r="435" spans="1:23" x14ac:dyDescent="0.25">
      <c r="A435" s="78" t="str">
        <f t="shared" si="94"/>
        <v/>
      </c>
      <c r="B435" s="72" t="str">
        <f t="shared" si="95"/>
        <v/>
      </c>
      <c r="C435" s="70" t="str">
        <f t="shared" si="96"/>
        <v/>
      </c>
      <c r="D435" s="79" t="str">
        <f t="shared" si="97"/>
        <v/>
      </c>
      <c r="E435" s="79" t="str">
        <f t="shared" si="98"/>
        <v/>
      </c>
      <c r="F435" s="79" t="str">
        <f t="shared" si="86"/>
        <v/>
      </c>
      <c r="G435" s="70" t="str">
        <f t="shared" si="87"/>
        <v/>
      </c>
      <c r="Q435" s="177" t="str">
        <f t="shared" si="88"/>
        <v/>
      </c>
      <c r="R435" s="178" t="str">
        <f t="shared" si="89"/>
        <v/>
      </c>
      <c r="S435" s="179" t="str">
        <f t="shared" si="90"/>
        <v/>
      </c>
      <c r="T435" s="180" t="str">
        <f t="shared" si="91"/>
        <v/>
      </c>
      <c r="U435" s="180" t="str">
        <f t="shared" si="92"/>
        <v/>
      </c>
      <c r="V435" s="180" t="str">
        <f t="shared" si="93"/>
        <v/>
      </c>
      <c r="W435" s="179" t="str">
        <f t="shared" si="85"/>
        <v/>
      </c>
    </row>
    <row r="436" spans="1:23" x14ac:dyDescent="0.25">
      <c r="A436" s="78" t="str">
        <f t="shared" si="94"/>
        <v/>
      </c>
      <c r="B436" s="72" t="str">
        <f t="shared" si="95"/>
        <v/>
      </c>
      <c r="C436" s="70" t="str">
        <f t="shared" si="96"/>
        <v/>
      </c>
      <c r="D436" s="79" t="str">
        <f t="shared" si="97"/>
        <v/>
      </c>
      <c r="E436" s="79" t="str">
        <f t="shared" si="98"/>
        <v/>
      </c>
      <c r="F436" s="79" t="str">
        <f t="shared" si="86"/>
        <v/>
      </c>
      <c r="G436" s="70" t="str">
        <f t="shared" si="87"/>
        <v/>
      </c>
      <c r="Q436" s="177" t="str">
        <f t="shared" si="88"/>
        <v/>
      </c>
      <c r="R436" s="178" t="str">
        <f t="shared" si="89"/>
        <v/>
      </c>
      <c r="S436" s="179" t="str">
        <f t="shared" si="90"/>
        <v/>
      </c>
      <c r="T436" s="180" t="str">
        <f t="shared" si="91"/>
        <v/>
      </c>
      <c r="U436" s="180" t="str">
        <f t="shared" si="92"/>
        <v/>
      </c>
      <c r="V436" s="180" t="str">
        <f t="shared" si="93"/>
        <v/>
      </c>
      <c r="W436" s="179" t="str">
        <f t="shared" si="85"/>
        <v/>
      </c>
    </row>
    <row r="437" spans="1:23" x14ac:dyDescent="0.25">
      <c r="A437" s="78" t="str">
        <f t="shared" si="94"/>
        <v/>
      </c>
      <c r="B437" s="72" t="str">
        <f t="shared" si="95"/>
        <v/>
      </c>
      <c r="C437" s="70" t="str">
        <f t="shared" si="96"/>
        <v/>
      </c>
      <c r="D437" s="79" t="str">
        <f t="shared" si="97"/>
        <v/>
      </c>
      <c r="E437" s="79" t="str">
        <f t="shared" si="98"/>
        <v/>
      </c>
      <c r="F437" s="79" t="str">
        <f t="shared" si="86"/>
        <v/>
      </c>
      <c r="G437" s="70" t="str">
        <f t="shared" si="87"/>
        <v/>
      </c>
      <c r="Q437" s="177" t="str">
        <f t="shared" si="88"/>
        <v/>
      </c>
      <c r="R437" s="178" t="str">
        <f t="shared" si="89"/>
        <v/>
      </c>
      <c r="S437" s="179" t="str">
        <f t="shared" si="90"/>
        <v/>
      </c>
      <c r="T437" s="180" t="str">
        <f t="shared" si="91"/>
        <v/>
      </c>
      <c r="U437" s="180" t="str">
        <f t="shared" si="92"/>
        <v/>
      </c>
      <c r="V437" s="180" t="str">
        <f t="shared" si="93"/>
        <v/>
      </c>
      <c r="W437" s="179" t="str">
        <f t="shared" si="85"/>
        <v/>
      </c>
    </row>
    <row r="438" spans="1:23" x14ac:dyDescent="0.25">
      <c r="A438" s="78" t="str">
        <f t="shared" si="94"/>
        <v/>
      </c>
      <c r="B438" s="72" t="str">
        <f t="shared" si="95"/>
        <v/>
      </c>
      <c r="C438" s="70" t="str">
        <f t="shared" si="96"/>
        <v/>
      </c>
      <c r="D438" s="79" t="str">
        <f t="shared" si="97"/>
        <v/>
      </c>
      <c r="E438" s="79" t="str">
        <f t="shared" si="98"/>
        <v/>
      </c>
      <c r="F438" s="79" t="str">
        <f t="shared" si="86"/>
        <v/>
      </c>
      <c r="G438" s="70" t="str">
        <f t="shared" si="87"/>
        <v/>
      </c>
      <c r="Q438" s="177" t="str">
        <f t="shared" si="88"/>
        <v/>
      </c>
      <c r="R438" s="178" t="str">
        <f t="shared" si="89"/>
        <v/>
      </c>
      <c r="S438" s="179" t="str">
        <f t="shared" si="90"/>
        <v/>
      </c>
      <c r="T438" s="180" t="str">
        <f t="shared" si="91"/>
        <v/>
      </c>
      <c r="U438" s="180" t="str">
        <f t="shared" si="92"/>
        <v/>
      </c>
      <c r="V438" s="180" t="str">
        <f t="shared" si="93"/>
        <v/>
      </c>
      <c r="W438" s="179" t="str">
        <f t="shared" si="85"/>
        <v/>
      </c>
    </row>
    <row r="439" spans="1:23" x14ac:dyDescent="0.25">
      <c r="A439" s="78" t="str">
        <f t="shared" si="94"/>
        <v/>
      </c>
      <c r="B439" s="72" t="str">
        <f t="shared" si="95"/>
        <v/>
      </c>
      <c r="C439" s="70" t="str">
        <f t="shared" si="96"/>
        <v/>
      </c>
      <c r="D439" s="79" t="str">
        <f t="shared" si="97"/>
        <v/>
      </c>
      <c r="E439" s="79" t="str">
        <f t="shared" si="98"/>
        <v/>
      </c>
      <c r="F439" s="79" t="str">
        <f t="shared" si="86"/>
        <v/>
      </c>
      <c r="G439" s="70" t="str">
        <f t="shared" si="87"/>
        <v/>
      </c>
      <c r="Q439" s="177" t="str">
        <f t="shared" si="88"/>
        <v/>
      </c>
      <c r="R439" s="178" t="str">
        <f t="shared" si="89"/>
        <v/>
      </c>
      <c r="S439" s="179" t="str">
        <f t="shared" si="90"/>
        <v/>
      </c>
      <c r="T439" s="180" t="str">
        <f t="shared" si="91"/>
        <v/>
      </c>
      <c r="U439" s="180" t="str">
        <f t="shared" si="92"/>
        <v/>
      </c>
      <c r="V439" s="180" t="str">
        <f t="shared" si="93"/>
        <v/>
      </c>
      <c r="W439" s="179" t="str">
        <f t="shared" si="85"/>
        <v/>
      </c>
    </row>
    <row r="440" spans="1:23" x14ac:dyDescent="0.25">
      <c r="A440" s="78" t="str">
        <f t="shared" si="94"/>
        <v/>
      </c>
      <c r="B440" s="72" t="str">
        <f t="shared" si="95"/>
        <v/>
      </c>
      <c r="C440" s="70" t="str">
        <f t="shared" si="96"/>
        <v/>
      </c>
      <c r="D440" s="79" t="str">
        <f t="shared" si="97"/>
        <v/>
      </c>
      <c r="E440" s="79" t="str">
        <f t="shared" si="98"/>
        <v/>
      </c>
      <c r="F440" s="79" t="str">
        <f t="shared" si="86"/>
        <v/>
      </c>
      <c r="G440" s="70" t="str">
        <f t="shared" si="87"/>
        <v/>
      </c>
      <c r="Q440" s="177" t="str">
        <f t="shared" si="88"/>
        <v/>
      </c>
      <c r="R440" s="178" t="str">
        <f t="shared" si="89"/>
        <v/>
      </c>
      <c r="S440" s="179" t="str">
        <f t="shared" si="90"/>
        <v/>
      </c>
      <c r="T440" s="180" t="str">
        <f t="shared" si="91"/>
        <v/>
      </c>
      <c r="U440" s="180" t="str">
        <f t="shared" si="92"/>
        <v/>
      </c>
      <c r="V440" s="180" t="str">
        <f t="shared" si="93"/>
        <v/>
      </c>
      <c r="W440" s="179" t="str">
        <f t="shared" si="85"/>
        <v/>
      </c>
    </row>
    <row r="441" spans="1:23" x14ac:dyDescent="0.25">
      <c r="A441" s="78" t="str">
        <f t="shared" si="94"/>
        <v/>
      </c>
      <c r="B441" s="72" t="str">
        <f t="shared" si="95"/>
        <v/>
      </c>
      <c r="C441" s="70" t="str">
        <f t="shared" si="96"/>
        <v/>
      </c>
      <c r="D441" s="79" t="str">
        <f t="shared" si="97"/>
        <v/>
      </c>
      <c r="E441" s="79" t="str">
        <f t="shared" si="98"/>
        <v/>
      </c>
      <c r="F441" s="79" t="str">
        <f t="shared" si="86"/>
        <v/>
      </c>
      <c r="G441" s="70" t="str">
        <f t="shared" si="87"/>
        <v/>
      </c>
      <c r="Q441" s="177" t="str">
        <f t="shared" si="88"/>
        <v/>
      </c>
      <c r="R441" s="178" t="str">
        <f t="shared" si="89"/>
        <v/>
      </c>
      <c r="S441" s="179" t="str">
        <f t="shared" si="90"/>
        <v/>
      </c>
      <c r="T441" s="180" t="str">
        <f t="shared" si="91"/>
        <v/>
      </c>
      <c r="U441" s="180" t="str">
        <f t="shared" si="92"/>
        <v/>
      </c>
      <c r="V441" s="180" t="str">
        <f t="shared" si="93"/>
        <v/>
      </c>
      <c r="W441" s="179" t="str">
        <f t="shared" si="85"/>
        <v/>
      </c>
    </row>
    <row r="442" spans="1:23" x14ac:dyDescent="0.25">
      <c r="A442" s="78" t="str">
        <f t="shared" si="94"/>
        <v/>
      </c>
      <c r="B442" s="72" t="str">
        <f t="shared" si="95"/>
        <v/>
      </c>
      <c r="C442" s="70" t="str">
        <f t="shared" si="96"/>
        <v/>
      </c>
      <c r="D442" s="79" t="str">
        <f t="shared" si="97"/>
        <v/>
      </c>
      <c r="E442" s="79" t="str">
        <f t="shared" si="98"/>
        <v/>
      </c>
      <c r="F442" s="79" t="str">
        <f t="shared" si="86"/>
        <v/>
      </c>
      <c r="G442" s="70" t="str">
        <f t="shared" si="87"/>
        <v/>
      </c>
      <c r="Q442" s="177" t="str">
        <f t="shared" si="88"/>
        <v/>
      </c>
      <c r="R442" s="178" t="str">
        <f t="shared" si="89"/>
        <v/>
      </c>
      <c r="S442" s="179" t="str">
        <f t="shared" si="90"/>
        <v/>
      </c>
      <c r="T442" s="180" t="str">
        <f t="shared" si="91"/>
        <v/>
      </c>
      <c r="U442" s="180" t="str">
        <f t="shared" si="92"/>
        <v/>
      </c>
      <c r="V442" s="180" t="str">
        <f t="shared" si="93"/>
        <v/>
      </c>
      <c r="W442" s="179" t="str">
        <f t="shared" si="85"/>
        <v/>
      </c>
    </row>
    <row r="443" spans="1:23" x14ac:dyDescent="0.25">
      <c r="A443" s="78" t="str">
        <f t="shared" si="94"/>
        <v/>
      </c>
      <c r="B443" s="72" t="str">
        <f t="shared" si="95"/>
        <v/>
      </c>
      <c r="C443" s="70" t="str">
        <f t="shared" si="96"/>
        <v/>
      </c>
      <c r="D443" s="79" t="str">
        <f t="shared" si="97"/>
        <v/>
      </c>
      <c r="E443" s="79" t="str">
        <f t="shared" si="98"/>
        <v/>
      </c>
      <c r="F443" s="79" t="str">
        <f t="shared" si="86"/>
        <v/>
      </c>
      <c r="G443" s="70" t="str">
        <f t="shared" si="87"/>
        <v/>
      </c>
      <c r="Q443" s="177" t="str">
        <f t="shared" si="88"/>
        <v/>
      </c>
      <c r="R443" s="178" t="str">
        <f t="shared" si="89"/>
        <v/>
      </c>
      <c r="S443" s="179" t="str">
        <f t="shared" si="90"/>
        <v/>
      </c>
      <c r="T443" s="180" t="str">
        <f t="shared" si="91"/>
        <v/>
      </c>
      <c r="U443" s="180" t="str">
        <f t="shared" si="92"/>
        <v/>
      </c>
      <c r="V443" s="180" t="str">
        <f t="shared" si="93"/>
        <v/>
      </c>
      <c r="W443" s="179" t="str">
        <f t="shared" si="85"/>
        <v/>
      </c>
    </row>
    <row r="444" spans="1:23" x14ac:dyDescent="0.25">
      <c r="A444" s="78" t="str">
        <f t="shared" si="94"/>
        <v/>
      </c>
      <c r="B444" s="72" t="str">
        <f t="shared" si="95"/>
        <v/>
      </c>
      <c r="C444" s="70" t="str">
        <f t="shared" si="96"/>
        <v/>
      </c>
      <c r="D444" s="79" t="str">
        <f t="shared" si="97"/>
        <v/>
      </c>
      <c r="E444" s="79" t="str">
        <f t="shared" si="98"/>
        <v/>
      </c>
      <c r="F444" s="79" t="str">
        <f t="shared" si="86"/>
        <v/>
      </c>
      <c r="G444" s="70" t="str">
        <f t="shared" si="87"/>
        <v/>
      </c>
      <c r="Q444" s="177" t="str">
        <f t="shared" si="88"/>
        <v/>
      </c>
      <c r="R444" s="178" t="str">
        <f t="shared" si="89"/>
        <v/>
      </c>
      <c r="S444" s="179" t="str">
        <f t="shared" si="90"/>
        <v/>
      </c>
      <c r="T444" s="180" t="str">
        <f t="shared" si="91"/>
        <v/>
      </c>
      <c r="U444" s="180" t="str">
        <f t="shared" si="92"/>
        <v/>
      </c>
      <c r="V444" s="180" t="str">
        <f t="shared" si="93"/>
        <v/>
      </c>
      <c r="W444" s="179" t="str">
        <f t="shared" si="85"/>
        <v/>
      </c>
    </row>
    <row r="445" spans="1:23" x14ac:dyDescent="0.25">
      <c r="A445" s="78" t="str">
        <f t="shared" si="94"/>
        <v/>
      </c>
      <c r="B445" s="72" t="str">
        <f t="shared" si="95"/>
        <v/>
      </c>
      <c r="C445" s="70" t="str">
        <f t="shared" si="96"/>
        <v/>
      </c>
      <c r="D445" s="79" t="str">
        <f t="shared" si="97"/>
        <v/>
      </c>
      <c r="E445" s="79" t="str">
        <f t="shared" si="98"/>
        <v/>
      </c>
      <c r="F445" s="79" t="str">
        <f t="shared" si="86"/>
        <v/>
      </c>
      <c r="G445" s="70" t="str">
        <f t="shared" si="87"/>
        <v/>
      </c>
      <c r="Q445" s="177" t="str">
        <f t="shared" si="88"/>
        <v/>
      </c>
      <c r="R445" s="178" t="str">
        <f t="shared" si="89"/>
        <v/>
      </c>
      <c r="S445" s="179" t="str">
        <f t="shared" si="90"/>
        <v/>
      </c>
      <c r="T445" s="180" t="str">
        <f t="shared" si="91"/>
        <v/>
      </c>
      <c r="U445" s="180" t="str">
        <f t="shared" si="92"/>
        <v/>
      </c>
      <c r="V445" s="180" t="str">
        <f t="shared" si="93"/>
        <v/>
      </c>
      <c r="W445" s="179" t="str">
        <f t="shared" si="85"/>
        <v/>
      </c>
    </row>
    <row r="446" spans="1:23" x14ac:dyDescent="0.25">
      <c r="A446" s="78" t="str">
        <f t="shared" si="94"/>
        <v/>
      </c>
      <c r="B446" s="72" t="str">
        <f t="shared" si="95"/>
        <v/>
      </c>
      <c r="C446" s="70" t="str">
        <f t="shared" si="96"/>
        <v/>
      </c>
      <c r="D446" s="79" t="str">
        <f t="shared" si="97"/>
        <v/>
      </c>
      <c r="E446" s="79" t="str">
        <f t="shared" si="98"/>
        <v/>
      </c>
      <c r="F446" s="79" t="str">
        <f t="shared" si="86"/>
        <v/>
      </c>
      <c r="G446" s="70" t="str">
        <f t="shared" si="87"/>
        <v/>
      </c>
      <c r="Q446" s="177" t="str">
        <f t="shared" si="88"/>
        <v/>
      </c>
      <c r="R446" s="178" t="str">
        <f t="shared" si="89"/>
        <v/>
      </c>
      <c r="S446" s="179" t="str">
        <f t="shared" si="90"/>
        <v/>
      </c>
      <c r="T446" s="180" t="str">
        <f t="shared" si="91"/>
        <v/>
      </c>
      <c r="U446" s="180" t="str">
        <f t="shared" si="92"/>
        <v/>
      </c>
      <c r="V446" s="180" t="str">
        <f t="shared" si="93"/>
        <v/>
      </c>
      <c r="W446" s="179" t="str">
        <f t="shared" si="85"/>
        <v/>
      </c>
    </row>
    <row r="447" spans="1:23" x14ac:dyDescent="0.25">
      <c r="A447" s="78" t="str">
        <f t="shared" si="94"/>
        <v/>
      </c>
      <c r="B447" s="72" t="str">
        <f t="shared" si="95"/>
        <v/>
      </c>
      <c r="C447" s="70" t="str">
        <f t="shared" si="96"/>
        <v/>
      </c>
      <c r="D447" s="79" t="str">
        <f t="shared" si="97"/>
        <v/>
      </c>
      <c r="E447" s="79" t="str">
        <f t="shared" si="98"/>
        <v/>
      </c>
      <c r="F447" s="79" t="str">
        <f t="shared" si="86"/>
        <v/>
      </c>
      <c r="G447" s="70" t="str">
        <f t="shared" si="87"/>
        <v/>
      </c>
      <c r="Q447" s="177" t="str">
        <f t="shared" si="88"/>
        <v/>
      </c>
      <c r="R447" s="178" t="str">
        <f t="shared" si="89"/>
        <v/>
      </c>
      <c r="S447" s="179" t="str">
        <f t="shared" si="90"/>
        <v/>
      </c>
      <c r="T447" s="180" t="str">
        <f t="shared" si="91"/>
        <v/>
      </c>
      <c r="U447" s="180" t="str">
        <f t="shared" si="92"/>
        <v/>
      </c>
      <c r="V447" s="180" t="str">
        <f t="shared" si="93"/>
        <v/>
      </c>
      <c r="W447" s="179" t="str">
        <f t="shared" si="85"/>
        <v/>
      </c>
    </row>
    <row r="448" spans="1:23" x14ac:dyDescent="0.25">
      <c r="A448" s="78" t="str">
        <f t="shared" si="94"/>
        <v/>
      </c>
      <c r="B448" s="72" t="str">
        <f t="shared" si="95"/>
        <v/>
      </c>
      <c r="C448" s="70" t="str">
        <f t="shared" si="96"/>
        <v/>
      </c>
      <c r="D448" s="79" t="str">
        <f t="shared" si="97"/>
        <v/>
      </c>
      <c r="E448" s="79" t="str">
        <f t="shared" si="98"/>
        <v/>
      </c>
      <c r="F448" s="79" t="str">
        <f t="shared" si="86"/>
        <v/>
      </c>
      <c r="G448" s="70" t="str">
        <f t="shared" si="87"/>
        <v/>
      </c>
      <c r="Q448" s="177" t="str">
        <f t="shared" si="88"/>
        <v/>
      </c>
      <c r="R448" s="178" t="str">
        <f t="shared" si="89"/>
        <v/>
      </c>
      <c r="S448" s="179" t="str">
        <f t="shared" si="90"/>
        <v/>
      </c>
      <c r="T448" s="180" t="str">
        <f t="shared" si="91"/>
        <v/>
      </c>
      <c r="U448" s="180" t="str">
        <f t="shared" si="92"/>
        <v/>
      </c>
      <c r="V448" s="180" t="str">
        <f t="shared" si="93"/>
        <v/>
      </c>
      <c r="W448" s="179" t="str">
        <f t="shared" si="85"/>
        <v/>
      </c>
    </row>
    <row r="449" spans="1:23" x14ac:dyDescent="0.25">
      <c r="A449" s="78" t="str">
        <f t="shared" si="94"/>
        <v/>
      </c>
      <c r="B449" s="72" t="str">
        <f t="shared" si="95"/>
        <v/>
      </c>
      <c r="C449" s="70" t="str">
        <f t="shared" si="96"/>
        <v/>
      </c>
      <c r="D449" s="79" t="str">
        <f t="shared" si="97"/>
        <v/>
      </c>
      <c r="E449" s="79" t="str">
        <f t="shared" si="98"/>
        <v/>
      </c>
      <c r="F449" s="79" t="str">
        <f t="shared" si="86"/>
        <v/>
      </c>
      <c r="G449" s="70" t="str">
        <f t="shared" si="87"/>
        <v/>
      </c>
      <c r="Q449" s="177" t="str">
        <f t="shared" si="88"/>
        <v/>
      </c>
      <c r="R449" s="178" t="str">
        <f t="shared" si="89"/>
        <v/>
      </c>
      <c r="S449" s="179" t="str">
        <f t="shared" si="90"/>
        <v/>
      </c>
      <c r="T449" s="180" t="str">
        <f t="shared" si="91"/>
        <v/>
      </c>
      <c r="U449" s="180" t="str">
        <f t="shared" si="92"/>
        <v/>
      </c>
      <c r="V449" s="180" t="str">
        <f t="shared" si="93"/>
        <v/>
      </c>
      <c r="W449" s="179" t="str">
        <f t="shared" si="85"/>
        <v/>
      </c>
    </row>
    <row r="450" spans="1:23" x14ac:dyDescent="0.25">
      <c r="A450" s="78" t="str">
        <f t="shared" si="94"/>
        <v/>
      </c>
      <c r="B450" s="72" t="str">
        <f t="shared" si="95"/>
        <v/>
      </c>
      <c r="C450" s="70" t="str">
        <f t="shared" si="96"/>
        <v/>
      </c>
      <c r="D450" s="79" t="str">
        <f t="shared" si="97"/>
        <v/>
      </c>
      <c r="E450" s="79" t="str">
        <f t="shared" si="98"/>
        <v/>
      </c>
      <c r="F450" s="79" t="str">
        <f t="shared" si="86"/>
        <v/>
      </c>
      <c r="G450" s="70" t="str">
        <f t="shared" si="87"/>
        <v/>
      </c>
      <c r="Q450" s="177" t="str">
        <f t="shared" si="88"/>
        <v/>
      </c>
      <c r="R450" s="178" t="str">
        <f t="shared" si="89"/>
        <v/>
      </c>
      <c r="S450" s="179" t="str">
        <f t="shared" si="90"/>
        <v/>
      </c>
      <c r="T450" s="180" t="str">
        <f t="shared" si="91"/>
        <v/>
      </c>
      <c r="U450" s="180" t="str">
        <f t="shared" si="92"/>
        <v/>
      </c>
      <c r="V450" s="180" t="str">
        <f t="shared" si="93"/>
        <v/>
      </c>
      <c r="W450" s="179" t="str">
        <f t="shared" si="85"/>
        <v/>
      </c>
    </row>
    <row r="451" spans="1:23" x14ac:dyDescent="0.25">
      <c r="A451" s="78" t="str">
        <f t="shared" si="94"/>
        <v/>
      </c>
      <c r="B451" s="72" t="str">
        <f t="shared" si="95"/>
        <v/>
      </c>
      <c r="C451" s="70" t="str">
        <f t="shared" si="96"/>
        <v/>
      </c>
      <c r="D451" s="79" t="str">
        <f t="shared" si="97"/>
        <v/>
      </c>
      <c r="E451" s="79" t="str">
        <f t="shared" si="98"/>
        <v/>
      </c>
      <c r="F451" s="79" t="str">
        <f t="shared" si="86"/>
        <v/>
      </c>
      <c r="G451" s="70" t="str">
        <f t="shared" si="87"/>
        <v/>
      </c>
      <c r="Q451" s="177" t="str">
        <f t="shared" si="88"/>
        <v/>
      </c>
      <c r="R451" s="178" t="str">
        <f t="shared" si="89"/>
        <v/>
      </c>
      <c r="S451" s="179" t="str">
        <f t="shared" si="90"/>
        <v/>
      </c>
      <c r="T451" s="180" t="str">
        <f t="shared" si="91"/>
        <v/>
      </c>
      <c r="U451" s="180" t="str">
        <f t="shared" si="92"/>
        <v/>
      </c>
      <c r="V451" s="180" t="str">
        <f t="shared" si="93"/>
        <v/>
      </c>
      <c r="W451" s="179" t="str">
        <f t="shared" si="85"/>
        <v/>
      </c>
    </row>
    <row r="452" spans="1:23" x14ac:dyDescent="0.25">
      <c r="A452" s="78" t="str">
        <f t="shared" si="94"/>
        <v/>
      </c>
      <c r="B452" s="72" t="str">
        <f t="shared" si="95"/>
        <v/>
      </c>
      <c r="C452" s="70" t="str">
        <f t="shared" si="96"/>
        <v/>
      </c>
      <c r="D452" s="79" t="str">
        <f t="shared" si="97"/>
        <v/>
      </c>
      <c r="E452" s="79" t="str">
        <f t="shared" si="98"/>
        <v/>
      </c>
      <c r="F452" s="79" t="str">
        <f t="shared" si="86"/>
        <v/>
      </c>
      <c r="G452" s="70" t="str">
        <f t="shared" si="87"/>
        <v/>
      </c>
      <c r="Q452" s="177" t="str">
        <f t="shared" si="88"/>
        <v/>
      </c>
      <c r="R452" s="178" t="str">
        <f t="shared" si="89"/>
        <v/>
      </c>
      <c r="S452" s="179" t="str">
        <f t="shared" si="90"/>
        <v/>
      </c>
      <c r="T452" s="180" t="str">
        <f t="shared" si="91"/>
        <v/>
      </c>
      <c r="U452" s="180" t="str">
        <f t="shared" si="92"/>
        <v/>
      </c>
      <c r="V452" s="180" t="str">
        <f t="shared" si="93"/>
        <v/>
      </c>
      <c r="W452" s="179" t="str">
        <f t="shared" si="85"/>
        <v/>
      </c>
    </row>
    <row r="453" spans="1:23" x14ac:dyDescent="0.25">
      <c r="A453" s="78" t="str">
        <f t="shared" si="94"/>
        <v/>
      </c>
      <c r="B453" s="72" t="str">
        <f t="shared" si="95"/>
        <v/>
      </c>
      <c r="C453" s="70" t="str">
        <f t="shared" si="96"/>
        <v/>
      </c>
      <c r="D453" s="79" t="str">
        <f t="shared" si="97"/>
        <v/>
      </c>
      <c r="E453" s="79" t="str">
        <f t="shared" si="98"/>
        <v/>
      </c>
      <c r="F453" s="79" t="str">
        <f t="shared" si="86"/>
        <v/>
      </c>
      <c r="G453" s="70" t="str">
        <f t="shared" si="87"/>
        <v/>
      </c>
      <c r="Q453" s="177" t="str">
        <f t="shared" si="88"/>
        <v/>
      </c>
      <c r="R453" s="178" t="str">
        <f t="shared" si="89"/>
        <v/>
      </c>
      <c r="S453" s="179" t="str">
        <f t="shared" si="90"/>
        <v/>
      </c>
      <c r="T453" s="180" t="str">
        <f t="shared" si="91"/>
        <v/>
      </c>
      <c r="U453" s="180" t="str">
        <f t="shared" si="92"/>
        <v/>
      </c>
      <c r="V453" s="180" t="str">
        <f t="shared" si="93"/>
        <v/>
      </c>
      <c r="W453" s="179" t="str">
        <f t="shared" si="85"/>
        <v/>
      </c>
    </row>
    <row r="454" spans="1:23" x14ac:dyDescent="0.25">
      <c r="A454" s="78" t="str">
        <f t="shared" si="94"/>
        <v/>
      </c>
      <c r="B454" s="72" t="str">
        <f t="shared" si="95"/>
        <v/>
      </c>
      <c r="C454" s="70" t="str">
        <f t="shared" si="96"/>
        <v/>
      </c>
      <c r="D454" s="79" t="str">
        <f t="shared" si="97"/>
        <v/>
      </c>
      <c r="E454" s="79" t="str">
        <f t="shared" si="98"/>
        <v/>
      </c>
      <c r="F454" s="79" t="str">
        <f t="shared" si="86"/>
        <v/>
      </c>
      <c r="G454" s="70" t="str">
        <f t="shared" si="87"/>
        <v/>
      </c>
      <c r="Q454" s="177" t="str">
        <f t="shared" si="88"/>
        <v/>
      </c>
      <c r="R454" s="178" t="str">
        <f t="shared" si="89"/>
        <v/>
      </c>
      <c r="S454" s="179" t="str">
        <f t="shared" si="90"/>
        <v/>
      </c>
      <c r="T454" s="180" t="str">
        <f t="shared" si="91"/>
        <v/>
      </c>
      <c r="U454" s="180" t="str">
        <f t="shared" si="92"/>
        <v/>
      </c>
      <c r="V454" s="180" t="str">
        <f t="shared" si="93"/>
        <v/>
      </c>
      <c r="W454" s="179" t="str">
        <f t="shared" si="85"/>
        <v/>
      </c>
    </row>
    <row r="455" spans="1:23" x14ac:dyDescent="0.25">
      <c r="A455" s="78" t="str">
        <f t="shared" si="94"/>
        <v/>
      </c>
      <c r="B455" s="72" t="str">
        <f t="shared" si="95"/>
        <v/>
      </c>
      <c r="C455" s="70" t="str">
        <f t="shared" si="96"/>
        <v/>
      </c>
      <c r="D455" s="79" t="str">
        <f t="shared" si="97"/>
        <v/>
      </c>
      <c r="E455" s="79" t="str">
        <f t="shared" si="98"/>
        <v/>
      </c>
      <c r="F455" s="79" t="str">
        <f t="shared" si="86"/>
        <v/>
      </c>
      <c r="G455" s="70" t="str">
        <f t="shared" si="87"/>
        <v/>
      </c>
      <c r="Q455" s="177" t="str">
        <f t="shared" si="88"/>
        <v/>
      </c>
      <c r="R455" s="178" t="str">
        <f t="shared" si="89"/>
        <v/>
      </c>
      <c r="S455" s="179" t="str">
        <f t="shared" si="90"/>
        <v/>
      </c>
      <c r="T455" s="180" t="str">
        <f t="shared" si="91"/>
        <v/>
      </c>
      <c r="U455" s="180" t="str">
        <f t="shared" si="92"/>
        <v/>
      </c>
      <c r="V455" s="180" t="str">
        <f t="shared" si="93"/>
        <v/>
      </c>
      <c r="W455" s="179" t="str">
        <f t="shared" si="85"/>
        <v/>
      </c>
    </row>
    <row r="456" spans="1:23" x14ac:dyDescent="0.25">
      <c r="A456" s="78" t="str">
        <f t="shared" si="94"/>
        <v/>
      </c>
      <c r="B456" s="72" t="str">
        <f t="shared" si="95"/>
        <v/>
      </c>
      <c r="C456" s="70" t="str">
        <f t="shared" si="96"/>
        <v/>
      </c>
      <c r="D456" s="79" t="str">
        <f t="shared" si="97"/>
        <v/>
      </c>
      <c r="E456" s="79" t="str">
        <f t="shared" si="98"/>
        <v/>
      </c>
      <c r="F456" s="79" t="str">
        <f t="shared" si="86"/>
        <v/>
      </c>
      <c r="G456" s="70" t="str">
        <f t="shared" si="87"/>
        <v/>
      </c>
      <c r="Q456" s="177" t="str">
        <f t="shared" si="88"/>
        <v/>
      </c>
      <c r="R456" s="178" t="str">
        <f t="shared" si="89"/>
        <v/>
      </c>
      <c r="S456" s="179" t="str">
        <f t="shared" si="90"/>
        <v/>
      </c>
      <c r="T456" s="180" t="str">
        <f t="shared" si="91"/>
        <v/>
      </c>
      <c r="U456" s="180" t="str">
        <f t="shared" si="92"/>
        <v/>
      </c>
      <c r="V456" s="180" t="str">
        <f t="shared" si="93"/>
        <v/>
      </c>
      <c r="W456" s="179" t="str">
        <f t="shared" si="85"/>
        <v/>
      </c>
    </row>
    <row r="457" spans="1:23" x14ac:dyDescent="0.25">
      <c r="A457" s="78" t="str">
        <f t="shared" si="94"/>
        <v/>
      </c>
      <c r="B457" s="72" t="str">
        <f t="shared" si="95"/>
        <v/>
      </c>
      <c r="C457" s="70" t="str">
        <f t="shared" si="96"/>
        <v/>
      </c>
      <c r="D457" s="79" t="str">
        <f t="shared" si="97"/>
        <v/>
      </c>
      <c r="E457" s="79" t="str">
        <f t="shared" si="98"/>
        <v/>
      </c>
      <c r="F457" s="79" t="str">
        <f t="shared" si="86"/>
        <v/>
      </c>
      <c r="G457" s="70" t="str">
        <f t="shared" si="87"/>
        <v/>
      </c>
      <c r="Q457" s="177" t="str">
        <f t="shared" si="88"/>
        <v/>
      </c>
      <c r="R457" s="178" t="str">
        <f t="shared" si="89"/>
        <v/>
      </c>
      <c r="S457" s="179" t="str">
        <f t="shared" si="90"/>
        <v/>
      </c>
      <c r="T457" s="180" t="str">
        <f t="shared" si="91"/>
        <v/>
      </c>
      <c r="U457" s="180" t="str">
        <f t="shared" si="92"/>
        <v/>
      </c>
      <c r="V457" s="180" t="str">
        <f t="shared" si="93"/>
        <v/>
      </c>
      <c r="W457" s="179" t="str">
        <f t="shared" si="85"/>
        <v/>
      </c>
    </row>
    <row r="458" spans="1:23" x14ac:dyDescent="0.25">
      <c r="A458" s="78" t="str">
        <f t="shared" si="94"/>
        <v/>
      </c>
      <c r="B458" s="72" t="str">
        <f t="shared" si="95"/>
        <v/>
      </c>
      <c r="C458" s="70" t="str">
        <f t="shared" si="96"/>
        <v/>
      </c>
      <c r="D458" s="79" t="str">
        <f t="shared" si="97"/>
        <v/>
      </c>
      <c r="E458" s="79" t="str">
        <f t="shared" si="98"/>
        <v/>
      </c>
      <c r="F458" s="79" t="str">
        <f t="shared" si="86"/>
        <v/>
      </c>
      <c r="G458" s="70" t="str">
        <f t="shared" si="87"/>
        <v/>
      </c>
      <c r="Q458" s="177" t="str">
        <f t="shared" si="88"/>
        <v/>
      </c>
      <c r="R458" s="178" t="str">
        <f t="shared" si="89"/>
        <v/>
      </c>
      <c r="S458" s="179" t="str">
        <f t="shared" si="90"/>
        <v/>
      </c>
      <c r="T458" s="180" t="str">
        <f t="shared" si="91"/>
        <v/>
      </c>
      <c r="U458" s="180" t="str">
        <f t="shared" si="92"/>
        <v/>
      </c>
      <c r="V458" s="180" t="str">
        <f t="shared" si="93"/>
        <v/>
      </c>
      <c r="W458" s="179" t="str">
        <f t="shared" si="85"/>
        <v/>
      </c>
    </row>
    <row r="459" spans="1:23" x14ac:dyDescent="0.25">
      <c r="A459" s="78" t="str">
        <f t="shared" si="94"/>
        <v/>
      </c>
      <c r="B459" s="72" t="str">
        <f t="shared" si="95"/>
        <v/>
      </c>
      <c r="C459" s="70" t="str">
        <f t="shared" si="96"/>
        <v/>
      </c>
      <c r="D459" s="79" t="str">
        <f t="shared" si="97"/>
        <v/>
      </c>
      <c r="E459" s="79" t="str">
        <f t="shared" si="98"/>
        <v/>
      </c>
      <c r="F459" s="79" t="str">
        <f t="shared" si="86"/>
        <v/>
      </c>
      <c r="G459" s="70" t="str">
        <f t="shared" si="87"/>
        <v/>
      </c>
      <c r="Q459" s="177" t="str">
        <f t="shared" si="88"/>
        <v/>
      </c>
      <c r="R459" s="178" t="str">
        <f t="shared" si="89"/>
        <v/>
      </c>
      <c r="S459" s="179" t="str">
        <f t="shared" si="90"/>
        <v/>
      </c>
      <c r="T459" s="180" t="str">
        <f t="shared" si="91"/>
        <v/>
      </c>
      <c r="U459" s="180" t="str">
        <f t="shared" si="92"/>
        <v/>
      </c>
      <c r="V459" s="180" t="str">
        <f t="shared" si="93"/>
        <v/>
      </c>
      <c r="W459" s="179" t="str">
        <f t="shared" si="85"/>
        <v/>
      </c>
    </row>
    <row r="460" spans="1:23" x14ac:dyDescent="0.25">
      <c r="A460" s="78" t="str">
        <f t="shared" si="94"/>
        <v/>
      </c>
      <c r="B460" s="72" t="str">
        <f t="shared" si="95"/>
        <v/>
      </c>
      <c r="C460" s="70" t="str">
        <f t="shared" si="96"/>
        <v/>
      </c>
      <c r="D460" s="79" t="str">
        <f t="shared" si="97"/>
        <v/>
      </c>
      <c r="E460" s="79" t="str">
        <f t="shared" si="98"/>
        <v/>
      </c>
      <c r="F460" s="79" t="str">
        <f t="shared" si="86"/>
        <v/>
      </c>
      <c r="G460" s="70" t="str">
        <f t="shared" si="87"/>
        <v/>
      </c>
      <c r="Q460" s="177" t="str">
        <f t="shared" si="88"/>
        <v/>
      </c>
      <c r="R460" s="178" t="str">
        <f t="shared" si="89"/>
        <v/>
      </c>
      <c r="S460" s="179" t="str">
        <f t="shared" si="90"/>
        <v/>
      </c>
      <c r="T460" s="180" t="str">
        <f t="shared" si="91"/>
        <v/>
      </c>
      <c r="U460" s="180" t="str">
        <f t="shared" si="92"/>
        <v/>
      </c>
      <c r="V460" s="180" t="str">
        <f t="shared" si="93"/>
        <v/>
      </c>
      <c r="W460" s="179" t="str">
        <f t="shared" si="85"/>
        <v/>
      </c>
    </row>
    <row r="461" spans="1:23" x14ac:dyDescent="0.25">
      <c r="A461" s="78" t="str">
        <f t="shared" si="94"/>
        <v/>
      </c>
      <c r="B461" s="72" t="str">
        <f t="shared" si="95"/>
        <v/>
      </c>
      <c r="C461" s="70" t="str">
        <f t="shared" si="96"/>
        <v/>
      </c>
      <c r="D461" s="79" t="str">
        <f t="shared" si="97"/>
        <v/>
      </c>
      <c r="E461" s="79" t="str">
        <f t="shared" si="98"/>
        <v/>
      </c>
      <c r="F461" s="79" t="str">
        <f t="shared" si="86"/>
        <v/>
      </c>
      <c r="G461" s="70" t="str">
        <f t="shared" si="87"/>
        <v/>
      </c>
      <c r="Q461" s="177" t="str">
        <f t="shared" si="88"/>
        <v/>
      </c>
      <c r="R461" s="178" t="str">
        <f t="shared" si="89"/>
        <v/>
      </c>
      <c r="S461" s="179" t="str">
        <f t="shared" si="90"/>
        <v/>
      </c>
      <c r="T461" s="180" t="str">
        <f t="shared" si="91"/>
        <v/>
      </c>
      <c r="U461" s="180" t="str">
        <f t="shared" si="92"/>
        <v/>
      </c>
      <c r="V461" s="180" t="str">
        <f t="shared" si="93"/>
        <v/>
      </c>
      <c r="W461" s="179" t="str">
        <f t="shared" si="85"/>
        <v/>
      </c>
    </row>
    <row r="462" spans="1:23" x14ac:dyDescent="0.25">
      <c r="A462" s="78" t="str">
        <f t="shared" si="94"/>
        <v/>
      </c>
      <c r="B462" s="72" t="str">
        <f t="shared" si="95"/>
        <v/>
      </c>
      <c r="C462" s="70" t="str">
        <f t="shared" si="96"/>
        <v/>
      </c>
      <c r="D462" s="79" t="str">
        <f t="shared" si="97"/>
        <v/>
      </c>
      <c r="E462" s="79" t="str">
        <f t="shared" si="98"/>
        <v/>
      </c>
      <c r="F462" s="79" t="str">
        <f t="shared" si="86"/>
        <v/>
      </c>
      <c r="G462" s="70" t="str">
        <f t="shared" si="87"/>
        <v/>
      </c>
      <c r="Q462" s="177" t="str">
        <f t="shared" si="88"/>
        <v/>
      </c>
      <c r="R462" s="178" t="str">
        <f t="shared" si="89"/>
        <v/>
      </c>
      <c r="S462" s="179" t="str">
        <f t="shared" si="90"/>
        <v/>
      </c>
      <c r="T462" s="180" t="str">
        <f t="shared" si="91"/>
        <v/>
      </c>
      <c r="U462" s="180" t="str">
        <f t="shared" si="92"/>
        <v/>
      </c>
      <c r="V462" s="180" t="str">
        <f t="shared" si="93"/>
        <v/>
      </c>
      <c r="W462" s="179" t="str">
        <f t="shared" si="85"/>
        <v/>
      </c>
    </row>
    <row r="463" spans="1:23" x14ac:dyDescent="0.25">
      <c r="A463" s="78" t="str">
        <f t="shared" si="94"/>
        <v/>
      </c>
      <c r="B463" s="72" t="str">
        <f t="shared" si="95"/>
        <v/>
      </c>
      <c r="C463" s="70" t="str">
        <f t="shared" si="96"/>
        <v/>
      </c>
      <c r="D463" s="79" t="str">
        <f t="shared" si="97"/>
        <v/>
      </c>
      <c r="E463" s="79" t="str">
        <f t="shared" si="98"/>
        <v/>
      </c>
      <c r="F463" s="79" t="str">
        <f t="shared" si="86"/>
        <v/>
      </c>
      <c r="G463" s="70" t="str">
        <f t="shared" si="87"/>
        <v/>
      </c>
      <c r="Q463" s="177" t="str">
        <f t="shared" si="88"/>
        <v/>
      </c>
      <c r="R463" s="178" t="str">
        <f t="shared" si="89"/>
        <v/>
      </c>
      <c r="S463" s="179" t="str">
        <f t="shared" si="90"/>
        <v/>
      </c>
      <c r="T463" s="180" t="str">
        <f t="shared" si="91"/>
        <v/>
      </c>
      <c r="U463" s="180" t="str">
        <f t="shared" si="92"/>
        <v/>
      </c>
      <c r="V463" s="180" t="str">
        <f t="shared" si="93"/>
        <v/>
      </c>
      <c r="W463" s="179" t="str">
        <f t="shared" si="85"/>
        <v/>
      </c>
    </row>
    <row r="464" spans="1:23" x14ac:dyDescent="0.25">
      <c r="A464" s="78" t="str">
        <f t="shared" si="94"/>
        <v/>
      </c>
      <c r="B464" s="72" t="str">
        <f t="shared" si="95"/>
        <v/>
      </c>
      <c r="C464" s="70" t="str">
        <f t="shared" si="96"/>
        <v/>
      </c>
      <c r="D464" s="79" t="str">
        <f t="shared" si="97"/>
        <v/>
      </c>
      <c r="E464" s="79" t="str">
        <f t="shared" si="98"/>
        <v/>
      </c>
      <c r="F464" s="79" t="str">
        <f t="shared" si="86"/>
        <v/>
      </c>
      <c r="G464" s="70" t="str">
        <f t="shared" si="87"/>
        <v/>
      </c>
      <c r="Q464" s="177" t="str">
        <f t="shared" si="88"/>
        <v/>
      </c>
      <c r="R464" s="178" t="str">
        <f t="shared" si="89"/>
        <v/>
      </c>
      <c r="S464" s="179" t="str">
        <f t="shared" si="90"/>
        <v/>
      </c>
      <c r="T464" s="180" t="str">
        <f t="shared" si="91"/>
        <v/>
      </c>
      <c r="U464" s="180" t="str">
        <f t="shared" si="92"/>
        <v/>
      </c>
      <c r="V464" s="180" t="str">
        <f t="shared" si="93"/>
        <v/>
      </c>
      <c r="W464" s="179" t="str">
        <f t="shared" si="85"/>
        <v/>
      </c>
    </row>
    <row r="465" spans="1:23" x14ac:dyDescent="0.25">
      <c r="A465" s="78" t="str">
        <f t="shared" si="94"/>
        <v/>
      </c>
      <c r="B465" s="72" t="str">
        <f t="shared" si="95"/>
        <v/>
      </c>
      <c r="C465" s="70" t="str">
        <f t="shared" si="96"/>
        <v/>
      </c>
      <c r="D465" s="79" t="str">
        <f t="shared" si="97"/>
        <v/>
      </c>
      <c r="E465" s="79" t="str">
        <f t="shared" si="98"/>
        <v/>
      </c>
      <c r="F465" s="79" t="str">
        <f t="shared" si="86"/>
        <v/>
      </c>
      <c r="G465" s="70" t="str">
        <f t="shared" si="87"/>
        <v/>
      </c>
      <c r="Q465" s="177" t="str">
        <f t="shared" si="88"/>
        <v/>
      </c>
      <c r="R465" s="178" t="str">
        <f t="shared" si="89"/>
        <v/>
      </c>
      <c r="S465" s="179" t="str">
        <f t="shared" si="90"/>
        <v/>
      </c>
      <c r="T465" s="180" t="str">
        <f t="shared" si="91"/>
        <v/>
      </c>
      <c r="U465" s="180" t="str">
        <f t="shared" si="92"/>
        <v/>
      </c>
      <c r="V465" s="180" t="str">
        <f t="shared" si="93"/>
        <v/>
      </c>
      <c r="W465" s="179" t="str">
        <f t="shared" si="85"/>
        <v/>
      </c>
    </row>
    <row r="466" spans="1:23" x14ac:dyDescent="0.25">
      <c r="A466" s="78" t="str">
        <f t="shared" si="94"/>
        <v/>
      </c>
      <c r="B466" s="72" t="str">
        <f t="shared" si="95"/>
        <v/>
      </c>
      <c r="C466" s="70" t="str">
        <f t="shared" si="96"/>
        <v/>
      </c>
      <c r="D466" s="79" t="str">
        <f t="shared" si="97"/>
        <v/>
      </c>
      <c r="E466" s="79" t="str">
        <f t="shared" si="98"/>
        <v/>
      </c>
      <c r="F466" s="79" t="str">
        <f t="shared" si="86"/>
        <v/>
      </c>
      <c r="G466" s="70" t="str">
        <f t="shared" si="87"/>
        <v/>
      </c>
      <c r="Q466" s="177" t="str">
        <f t="shared" si="88"/>
        <v/>
      </c>
      <c r="R466" s="178" t="str">
        <f t="shared" si="89"/>
        <v/>
      </c>
      <c r="S466" s="179" t="str">
        <f t="shared" si="90"/>
        <v/>
      </c>
      <c r="T466" s="180" t="str">
        <f t="shared" si="91"/>
        <v/>
      </c>
      <c r="U466" s="180" t="str">
        <f t="shared" si="92"/>
        <v/>
      </c>
      <c r="V466" s="180" t="str">
        <f t="shared" si="93"/>
        <v/>
      </c>
      <c r="W466" s="179" t="str">
        <f t="shared" ref="W466:W529" si="99">IF(R466="","",SUM(S466)-SUM(U466))</f>
        <v/>
      </c>
    </row>
    <row r="467" spans="1:23" x14ac:dyDescent="0.2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7" t="str">
        <f t="shared" ref="Q467:Q530" si="102">IF(R467="","",EDATE(Q466,1))</f>
        <v/>
      </c>
      <c r="R467" s="178" t="str">
        <f t="shared" ref="R467:R530" si="103">IF(R466="","",IF(SUM(R466)+1&lt;=$U$7,SUM(R466)+1,""))</f>
        <v/>
      </c>
      <c r="S467" s="179" t="str">
        <f t="shared" ref="S467:S530" si="104">IF(R467="","",W466)</f>
        <v/>
      </c>
      <c r="T467" s="180" t="str">
        <f t="shared" ref="T467:T530" si="105">IF(R467="","",IPMT($U$13/12,R467,$U$7,-$U$11,$U$12,0))</f>
        <v/>
      </c>
      <c r="U467" s="180" t="str">
        <f t="shared" ref="U467:U530" si="106">IF(R467="","",PPMT($U$13/12,R467,$U$7,-$U$11,$U$12,0))</f>
        <v/>
      </c>
      <c r="V467" s="180" t="str">
        <f t="shared" ref="V467:V530" si="107">IF(R467="","",SUM(T467:U467))</f>
        <v/>
      </c>
      <c r="W467" s="179" t="str">
        <f t="shared" si="99"/>
        <v/>
      </c>
    </row>
    <row r="468" spans="1:23" x14ac:dyDescent="0.2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7" t="str">
        <f t="shared" si="102"/>
        <v/>
      </c>
      <c r="R468" s="178" t="str">
        <f t="shared" si="103"/>
        <v/>
      </c>
      <c r="S468" s="179" t="str">
        <f t="shared" si="104"/>
        <v/>
      </c>
      <c r="T468" s="180" t="str">
        <f t="shared" si="105"/>
        <v/>
      </c>
      <c r="U468" s="180" t="str">
        <f t="shared" si="106"/>
        <v/>
      </c>
      <c r="V468" s="180" t="str">
        <f t="shared" si="107"/>
        <v/>
      </c>
      <c r="W468" s="179" t="str">
        <f t="shared" si="99"/>
        <v/>
      </c>
    </row>
    <row r="469" spans="1:23" x14ac:dyDescent="0.25">
      <c r="A469" s="78" t="str">
        <f t="shared" si="108"/>
        <v/>
      </c>
      <c r="B469" s="72" t="str">
        <f t="shared" si="109"/>
        <v/>
      </c>
      <c r="C469" s="70" t="str">
        <f t="shared" si="110"/>
        <v/>
      </c>
      <c r="D469" s="79" t="str">
        <f t="shared" si="111"/>
        <v/>
      </c>
      <c r="E469" s="79" t="str">
        <f t="shared" si="112"/>
        <v/>
      </c>
      <c r="F469" s="79" t="str">
        <f t="shared" si="100"/>
        <v/>
      </c>
      <c r="G469" s="70" t="str">
        <f t="shared" si="101"/>
        <v/>
      </c>
      <c r="Q469" s="177" t="str">
        <f t="shared" si="102"/>
        <v/>
      </c>
      <c r="R469" s="178" t="str">
        <f t="shared" si="103"/>
        <v/>
      </c>
      <c r="S469" s="179" t="str">
        <f t="shared" si="104"/>
        <v/>
      </c>
      <c r="T469" s="180" t="str">
        <f t="shared" si="105"/>
        <v/>
      </c>
      <c r="U469" s="180" t="str">
        <f t="shared" si="106"/>
        <v/>
      </c>
      <c r="V469" s="180" t="str">
        <f t="shared" si="107"/>
        <v/>
      </c>
      <c r="W469" s="179" t="str">
        <f t="shared" si="99"/>
        <v/>
      </c>
    </row>
    <row r="470" spans="1:23" x14ac:dyDescent="0.25">
      <c r="A470" s="78" t="str">
        <f t="shared" si="108"/>
        <v/>
      </c>
      <c r="B470" s="72" t="str">
        <f t="shared" si="109"/>
        <v/>
      </c>
      <c r="C470" s="70" t="str">
        <f t="shared" si="110"/>
        <v/>
      </c>
      <c r="D470" s="79" t="str">
        <f t="shared" si="111"/>
        <v/>
      </c>
      <c r="E470" s="79" t="str">
        <f t="shared" si="112"/>
        <v/>
      </c>
      <c r="F470" s="79" t="str">
        <f t="shared" si="100"/>
        <v/>
      </c>
      <c r="G470" s="70" t="str">
        <f t="shared" si="101"/>
        <v/>
      </c>
      <c r="Q470" s="177" t="str">
        <f t="shared" si="102"/>
        <v/>
      </c>
      <c r="R470" s="178" t="str">
        <f t="shared" si="103"/>
        <v/>
      </c>
      <c r="S470" s="179" t="str">
        <f t="shared" si="104"/>
        <v/>
      </c>
      <c r="T470" s="180" t="str">
        <f t="shared" si="105"/>
        <v/>
      </c>
      <c r="U470" s="180" t="str">
        <f t="shared" si="106"/>
        <v/>
      </c>
      <c r="V470" s="180" t="str">
        <f t="shared" si="107"/>
        <v/>
      </c>
      <c r="W470" s="179" t="str">
        <f t="shared" si="99"/>
        <v/>
      </c>
    </row>
    <row r="471" spans="1:23" x14ac:dyDescent="0.25">
      <c r="A471" s="78" t="str">
        <f t="shared" si="108"/>
        <v/>
      </c>
      <c r="B471" s="72" t="str">
        <f t="shared" si="109"/>
        <v/>
      </c>
      <c r="C471" s="70" t="str">
        <f t="shared" si="110"/>
        <v/>
      </c>
      <c r="D471" s="79" t="str">
        <f t="shared" si="111"/>
        <v/>
      </c>
      <c r="E471" s="79" t="str">
        <f t="shared" si="112"/>
        <v/>
      </c>
      <c r="F471" s="79" t="str">
        <f t="shared" si="100"/>
        <v/>
      </c>
      <c r="G471" s="70" t="str">
        <f t="shared" si="101"/>
        <v/>
      </c>
      <c r="Q471" s="177" t="str">
        <f t="shared" si="102"/>
        <v/>
      </c>
      <c r="R471" s="178" t="str">
        <f t="shared" si="103"/>
        <v/>
      </c>
      <c r="S471" s="179" t="str">
        <f t="shared" si="104"/>
        <v/>
      </c>
      <c r="T471" s="180" t="str">
        <f t="shared" si="105"/>
        <v/>
      </c>
      <c r="U471" s="180" t="str">
        <f t="shared" si="106"/>
        <v/>
      </c>
      <c r="V471" s="180" t="str">
        <f t="shared" si="107"/>
        <v/>
      </c>
      <c r="W471" s="179" t="str">
        <f t="shared" si="99"/>
        <v/>
      </c>
    </row>
    <row r="472" spans="1:23" x14ac:dyDescent="0.25">
      <c r="A472" s="78" t="str">
        <f t="shared" si="108"/>
        <v/>
      </c>
      <c r="B472" s="72" t="str">
        <f t="shared" si="109"/>
        <v/>
      </c>
      <c r="C472" s="70" t="str">
        <f t="shared" si="110"/>
        <v/>
      </c>
      <c r="D472" s="79" t="str">
        <f t="shared" si="111"/>
        <v/>
      </c>
      <c r="E472" s="79" t="str">
        <f t="shared" si="112"/>
        <v/>
      </c>
      <c r="F472" s="79" t="str">
        <f t="shared" si="100"/>
        <v/>
      </c>
      <c r="G472" s="70" t="str">
        <f t="shared" si="101"/>
        <v/>
      </c>
      <c r="Q472" s="177" t="str">
        <f t="shared" si="102"/>
        <v/>
      </c>
      <c r="R472" s="178" t="str">
        <f t="shared" si="103"/>
        <v/>
      </c>
      <c r="S472" s="179" t="str">
        <f t="shared" si="104"/>
        <v/>
      </c>
      <c r="T472" s="180" t="str">
        <f t="shared" si="105"/>
        <v/>
      </c>
      <c r="U472" s="180" t="str">
        <f t="shared" si="106"/>
        <v/>
      </c>
      <c r="V472" s="180" t="str">
        <f t="shared" si="107"/>
        <v/>
      </c>
      <c r="W472" s="179" t="str">
        <f t="shared" si="99"/>
        <v/>
      </c>
    </row>
    <row r="473" spans="1:23" x14ac:dyDescent="0.25">
      <c r="A473" s="78" t="str">
        <f t="shared" si="108"/>
        <v/>
      </c>
      <c r="B473" s="72" t="str">
        <f t="shared" si="109"/>
        <v/>
      </c>
      <c r="C473" s="70" t="str">
        <f t="shared" si="110"/>
        <v/>
      </c>
      <c r="D473" s="79" t="str">
        <f t="shared" si="111"/>
        <v/>
      </c>
      <c r="E473" s="79" t="str">
        <f t="shared" si="112"/>
        <v/>
      </c>
      <c r="F473" s="79" t="str">
        <f t="shared" si="100"/>
        <v/>
      </c>
      <c r="G473" s="70" t="str">
        <f t="shared" si="101"/>
        <v/>
      </c>
      <c r="Q473" s="177" t="str">
        <f t="shared" si="102"/>
        <v/>
      </c>
      <c r="R473" s="178" t="str">
        <f t="shared" si="103"/>
        <v/>
      </c>
      <c r="S473" s="179" t="str">
        <f t="shared" si="104"/>
        <v/>
      </c>
      <c r="T473" s="180" t="str">
        <f t="shared" si="105"/>
        <v/>
      </c>
      <c r="U473" s="180" t="str">
        <f t="shared" si="106"/>
        <v/>
      </c>
      <c r="V473" s="180" t="str">
        <f t="shared" si="107"/>
        <v/>
      </c>
      <c r="W473" s="179" t="str">
        <f t="shared" si="99"/>
        <v/>
      </c>
    </row>
    <row r="474" spans="1:23" x14ac:dyDescent="0.25">
      <c r="A474" s="78" t="str">
        <f t="shared" si="108"/>
        <v/>
      </c>
      <c r="B474" s="72" t="str">
        <f t="shared" si="109"/>
        <v/>
      </c>
      <c r="C474" s="70" t="str">
        <f t="shared" si="110"/>
        <v/>
      </c>
      <c r="D474" s="79" t="str">
        <f t="shared" si="111"/>
        <v/>
      </c>
      <c r="E474" s="79" t="str">
        <f t="shared" si="112"/>
        <v/>
      </c>
      <c r="F474" s="79" t="str">
        <f t="shared" si="100"/>
        <v/>
      </c>
      <c r="G474" s="70" t="str">
        <f t="shared" si="101"/>
        <v/>
      </c>
      <c r="Q474" s="177" t="str">
        <f t="shared" si="102"/>
        <v/>
      </c>
      <c r="R474" s="178" t="str">
        <f t="shared" si="103"/>
        <v/>
      </c>
      <c r="S474" s="179" t="str">
        <f t="shared" si="104"/>
        <v/>
      </c>
      <c r="T474" s="180" t="str">
        <f t="shared" si="105"/>
        <v/>
      </c>
      <c r="U474" s="180" t="str">
        <f t="shared" si="106"/>
        <v/>
      </c>
      <c r="V474" s="180" t="str">
        <f t="shared" si="107"/>
        <v/>
      </c>
      <c r="W474" s="179" t="str">
        <f t="shared" si="99"/>
        <v/>
      </c>
    </row>
    <row r="475" spans="1:23" x14ac:dyDescent="0.25">
      <c r="A475" s="78" t="str">
        <f t="shared" si="108"/>
        <v/>
      </c>
      <c r="B475" s="72" t="str">
        <f t="shared" si="109"/>
        <v/>
      </c>
      <c r="C475" s="70" t="str">
        <f t="shared" si="110"/>
        <v/>
      </c>
      <c r="D475" s="79" t="str">
        <f t="shared" si="111"/>
        <v/>
      </c>
      <c r="E475" s="79" t="str">
        <f t="shared" si="112"/>
        <v/>
      </c>
      <c r="F475" s="79" t="str">
        <f t="shared" si="100"/>
        <v/>
      </c>
      <c r="G475" s="70" t="str">
        <f t="shared" si="101"/>
        <v/>
      </c>
      <c r="Q475" s="177" t="str">
        <f t="shared" si="102"/>
        <v/>
      </c>
      <c r="R475" s="178" t="str">
        <f t="shared" si="103"/>
        <v/>
      </c>
      <c r="S475" s="179" t="str">
        <f t="shared" si="104"/>
        <v/>
      </c>
      <c r="T475" s="180" t="str">
        <f t="shared" si="105"/>
        <v/>
      </c>
      <c r="U475" s="180" t="str">
        <f t="shared" si="106"/>
        <v/>
      </c>
      <c r="V475" s="180" t="str">
        <f t="shared" si="107"/>
        <v/>
      </c>
      <c r="W475" s="179" t="str">
        <f t="shared" si="99"/>
        <v/>
      </c>
    </row>
    <row r="476" spans="1:23" x14ac:dyDescent="0.25">
      <c r="A476" s="78" t="str">
        <f t="shared" si="108"/>
        <v/>
      </c>
      <c r="B476" s="72" t="str">
        <f t="shared" si="109"/>
        <v/>
      </c>
      <c r="C476" s="70" t="str">
        <f t="shared" si="110"/>
        <v/>
      </c>
      <c r="D476" s="79" t="str">
        <f t="shared" si="111"/>
        <v/>
      </c>
      <c r="E476" s="79" t="str">
        <f t="shared" si="112"/>
        <v/>
      </c>
      <c r="F476" s="79" t="str">
        <f t="shared" si="100"/>
        <v/>
      </c>
      <c r="G476" s="70" t="str">
        <f t="shared" si="101"/>
        <v/>
      </c>
      <c r="Q476" s="177" t="str">
        <f t="shared" si="102"/>
        <v/>
      </c>
      <c r="R476" s="178" t="str">
        <f t="shared" si="103"/>
        <v/>
      </c>
      <c r="S476" s="179" t="str">
        <f t="shared" si="104"/>
        <v/>
      </c>
      <c r="T476" s="180" t="str">
        <f t="shared" si="105"/>
        <v/>
      </c>
      <c r="U476" s="180" t="str">
        <f t="shared" si="106"/>
        <v/>
      </c>
      <c r="V476" s="180" t="str">
        <f t="shared" si="107"/>
        <v/>
      </c>
      <c r="W476" s="179" t="str">
        <f t="shared" si="99"/>
        <v/>
      </c>
    </row>
    <row r="477" spans="1:23" x14ac:dyDescent="0.25">
      <c r="A477" s="78" t="str">
        <f t="shared" si="108"/>
        <v/>
      </c>
      <c r="B477" s="72" t="str">
        <f t="shared" si="109"/>
        <v/>
      </c>
      <c r="C477" s="70" t="str">
        <f t="shared" si="110"/>
        <v/>
      </c>
      <c r="D477" s="79" t="str">
        <f t="shared" si="111"/>
        <v/>
      </c>
      <c r="E477" s="79" t="str">
        <f t="shared" si="112"/>
        <v/>
      </c>
      <c r="F477" s="79" t="str">
        <f t="shared" si="100"/>
        <v/>
      </c>
      <c r="G477" s="70" t="str">
        <f t="shared" si="101"/>
        <v/>
      </c>
      <c r="Q477" s="177" t="str">
        <f t="shared" si="102"/>
        <v/>
      </c>
      <c r="R477" s="178" t="str">
        <f t="shared" si="103"/>
        <v/>
      </c>
      <c r="S477" s="179" t="str">
        <f t="shared" si="104"/>
        <v/>
      </c>
      <c r="T477" s="180" t="str">
        <f t="shared" si="105"/>
        <v/>
      </c>
      <c r="U477" s="180" t="str">
        <f t="shared" si="106"/>
        <v/>
      </c>
      <c r="V477" s="180" t="str">
        <f t="shared" si="107"/>
        <v/>
      </c>
      <c r="W477" s="179" t="str">
        <f t="shared" si="99"/>
        <v/>
      </c>
    </row>
    <row r="478" spans="1:23" x14ac:dyDescent="0.25">
      <c r="A478" s="78" t="str">
        <f t="shared" si="108"/>
        <v/>
      </c>
      <c r="B478" s="72" t="str">
        <f t="shared" si="109"/>
        <v/>
      </c>
      <c r="C478" s="70" t="str">
        <f t="shared" si="110"/>
        <v/>
      </c>
      <c r="D478" s="79" t="str">
        <f t="shared" si="111"/>
        <v/>
      </c>
      <c r="E478" s="79" t="str">
        <f t="shared" si="112"/>
        <v/>
      </c>
      <c r="F478" s="79" t="str">
        <f t="shared" si="100"/>
        <v/>
      </c>
      <c r="G478" s="70" t="str">
        <f t="shared" si="101"/>
        <v/>
      </c>
      <c r="Q478" s="177" t="str">
        <f t="shared" si="102"/>
        <v/>
      </c>
      <c r="R478" s="178" t="str">
        <f t="shared" si="103"/>
        <v/>
      </c>
      <c r="S478" s="179" t="str">
        <f t="shared" si="104"/>
        <v/>
      </c>
      <c r="T478" s="180" t="str">
        <f t="shared" si="105"/>
        <v/>
      </c>
      <c r="U478" s="180" t="str">
        <f t="shared" si="106"/>
        <v/>
      </c>
      <c r="V478" s="180" t="str">
        <f t="shared" si="107"/>
        <v/>
      </c>
      <c r="W478" s="179" t="str">
        <f t="shared" si="99"/>
        <v/>
      </c>
    </row>
    <row r="479" spans="1:23" x14ac:dyDescent="0.25">
      <c r="A479" s="78" t="str">
        <f t="shared" si="108"/>
        <v/>
      </c>
      <c r="B479" s="72" t="str">
        <f t="shared" si="109"/>
        <v/>
      </c>
      <c r="C479" s="70" t="str">
        <f t="shared" si="110"/>
        <v/>
      </c>
      <c r="D479" s="79" t="str">
        <f t="shared" si="111"/>
        <v/>
      </c>
      <c r="E479" s="79" t="str">
        <f t="shared" si="112"/>
        <v/>
      </c>
      <c r="F479" s="79" t="str">
        <f t="shared" si="100"/>
        <v/>
      </c>
      <c r="G479" s="70" t="str">
        <f t="shared" si="101"/>
        <v/>
      </c>
      <c r="Q479" s="177" t="str">
        <f t="shared" si="102"/>
        <v/>
      </c>
      <c r="R479" s="178" t="str">
        <f t="shared" si="103"/>
        <v/>
      </c>
      <c r="S479" s="179" t="str">
        <f t="shared" si="104"/>
        <v/>
      </c>
      <c r="T479" s="180" t="str">
        <f t="shared" si="105"/>
        <v/>
      </c>
      <c r="U479" s="180" t="str">
        <f t="shared" si="106"/>
        <v/>
      </c>
      <c r="V479" s="180" t="str">
        <f t="shared" si="107"/>
        <v/>
      </c>
      <c r="W479" s="179" t="str">
        <f t="shared" si="99"/>
        <v/>
      </c>
    </row>
    <row r="480" spans="1:23" x14ac:dyDescent="0.25">
      <c r="A480" s="78" t="str">
        <f t="shared" si="108"/>
        <v/>
      </c>
      <c r="B480" s="72" t="str">
        <f t="shared" si="109"/>
        <v/>
      </c>
      <c r="C480" s="70" t="str">
        <f t="shared" si="110"/>
        <v/>
      </c>
      <c r="D480" s="79" t="str">
        <f t="shared" si="111"/>
        <v/>
      </c>
      <c r="E480" s="79" t="str">
        <f t="shared" si="112"/>
        <v/>
      </c>
      <c r="F480" s="79" t="str">
        <f t="shared" si="100"/>
        <v/>
      </c>
      <c r="G480" s="70" t="str">
        <f t="shared" si="101"/>
        <v/>
      </c>
      <c r="Q480" s="177" t="str">
        <f t="shared" si="102"/>
        <v/>
      </c>
      <c r="R480" s="178" t="str">
        <f t="shared" si="103"/>
        <v/>
      </c>
      <c r="S480" s="179" t="str">
        <f t="shared" si="104"/>
        <v/>
      </c>
      <c r="T480" s="180" t="str">
        <f t="shared" si="105"/>
        <v/>
      </c>
      <c r="U480" s="180" t="str">
        <f t="shared" si="106"/>
        <v/>
      </c>
      <c r="V480" s="180" t="str">
        <f t="shared" si="107"/>
        <v/>
      </c>
      <c r="W480" s="179" t="str">
        <f t="shared" si="99"/>
        <v/>
      </c>
    </row>
    <row r="481" spans="1:23" x14ac:dyDescent="0.25">
      <c r="A481" s="78" t="str">
        <f t="shared" si="108"/>
        <v/>
      </c>
      <c r="B481" s="72" t="str">
        <f t="shared" si="109"/>
        <v/>
      </c>
      <c r="C481" s="70" t="str">
        <f t="shared" si="110"/>
        <v/>
      </c>
      <c r="D481" s="79" t="str">
        <f t="shared" si="111"/>
        <v/>
      </c>
      <c r="E481" s="79" t="str">
        <f t="shared" si="112"/>
        <v/>
      </c>
      <c r="F481" s="79" t="str">
        <f t="shared" si="100"/>
        <v/>
      </c>
      <c r="G481" s="70" t="str">
        <f t="shared" si="101"/>
        <v/>
      </c>
      <c r="Q481" s="177" t="str">
        <f t="shared" si="102"/>
        <v/>
      </c>
      <c r="R481" s="178" t="str">
        <f t="shared" si="103"/>
        <v/>
      </c>
      <c r="S481" s="179" t="str">
        <f t="shared" si="104"/>
        <v/>
      </c>
      <c r="T481" s="180" t="str">
        <f t="shared" si="105"/>
        <v/>
      </c>
      <c r="U481" s="180" t="str">
        <f t="shared" si="106"/>
        <v/>
      </c>
      <c r="V481" s="180" t="str">
        <f t="shared" si="107"/>
        <v/>
      </c>
      <c r="W481" s="179" t="str">
        <f t="shared" si="99"/>
        <v/>
      </c>
    </row>
    <row r="482" spans="1:23" x14ac:dyDescent="0.25">
      <c r="A482" s="78" t="str">
        <f t="shared" si="108"/>
        <v/>
      </c>
      <c r="B482" s="72" t="str">
        <f t="shared" si="109"/>
        <v/>
      </c>
      <c r="C482" s="70" t="str">
        <f t="shared" si="110"/>
        <v/>
      </c>
      <c r="D482" s="79" t="str">
        <f t="shared" si="111"/>
        <v/>
      </c>
      <c r="E482" s="79" t="str">
        <f t="shared" si="112"/>
        <v/>
      </c>
      <c r="F482" s="79" t="str">
        <f t="shared" si="100"/>
        <v/>
      </c>
      <c r="G482" s="70" t="str">
        <f t="shared" si="101"/>
        <v/>
      </c>
      <c r="Q482" s="177" t="str">
        <f t="shared" si="102"/>
        <v/>
      </c>
      <c r="R482" s="178" t="str">
        <f t="shared" si="103"/>
        <v/>
      </c>
      <c r="S482" s="179" t="str">
        <f t="shared" si="104"/>
        <v/>
      </c>
      <c r="T482" s="180" t="str">
        <f t="shared" si="105"/>
        <v/>
      </c>
      <c r="U482" s="180" t="str">
        <f t="shared" si="106"/>
        <v/>
      </c>
      <c r="V482" s="180" t="str">
        <f t="shared" si="107"/>
        <v/>
      </c>
      <c r="W482" s="179" t="str">
        <f t="shared" si="99"/>
        <v/>
      </c>
    </row>
    <row r="483" spans="1:23" x14ac:dyDescent="0.25">
      <c r="A483" s="78" t="str">
        <f t="shared" si="108"/>
        <v/>
      </c>
      <c r="B483" s="72" t="str">
        <f t="shared" si="109"/>
        <v/>
      </c>
      <c r="C483" s="70" t="str">
        <f t="shared" si="110"/>
        <v/>
      </c>
      <c r="D483" s="79" t="str">
        <f t="shared" si="111"/>
        <v/>
      </c>
      <c r="E483" s="79" t="str">
        <f t="shared" si="112"/>
        <v/>
      </c>
      <c r="F483" s="79" t="str">
        <f t="shared" si="100"/>
        <v/>
      </c>
      <c r="G483" s="70" t="str">
        <f t="shared" si="101"/>
        <v/>
      </c>
      <c r="Q483" s="177" t="str">
        <f t="shared" si="102"/>
        <v/>
      </c>
      <c r="R483" s="178" t="str">
        <f t="shared" si="103"/>
        <v/>
      </c>
      <c r="S483" s="179" t="str">
        <f t="shared" si="104"/>
        <v/>
      </c>
      <c r="T483" s="180" t="str">
        <f t="shared" si="105"/>
        <v/>
      </c>
      <c r="U483" s="180" t="str">
        <f t="shared" si="106"/>
        <v/>
      </c>
      <c r="V483" s="180" t="str">
        <f t="shared" si="107"/>
        <v/>
      </c>
      <c r="W483" s="179" t="str">
        <f t="shared" si="99"/>
        <v/>
      </c>
    </row>
    <row r="484" spans="1:23" x14ac:dyDescent="0.25">
      <c r="A484" s="78" t="str">
        <f t="shared" si="108"/>
        <v/>
      </c>
      <c r="B484" s="72" t="str">
        <f t="shared" si="109"/>
        <v/>
      </c>
      <c r="C484" s="70" t="str">
        <f t="shared" si="110"/>
        <v/>
      </c>
      <c r="D484" s="79" t="str">
        <f t="shared" si="111"/>
        <v/>
      </c>
      <c r="E484" s="79" t="str">
        <f t="shared" si="112"/>
        <v/>
      </c>
      <c r="F484" s="79" t="str">
        <f t="shared" si="100"/>
        <v/>
      </c>
      <c r="G484" s="70" t="str">
        <f t="shared" si="101"/>
        <v/>
      </c>
      <c r="Q484" s="177" t="str">
        <f t="shared" si="102"/>
        <v/>
      </c>
      <c r="R484" s="178" t="str">
        <f t="shared" si="103"/>
        <v/>
      </c>
      <c r="S484" s="179" t="str">
        <f t="shared" si="104"/>
        <v/>
      </c>
      <c r="T484" s="180" t="str">
        <f t="shared" si="105"/>
        <v/>
      </c>
      <c r="U484" s="180" t="str">
        <f t="shared" si="106"/>
        <v/>
      </c>
      <c r="V484" s="180" t="str">
        <f t="shared" si="107"/>
        <v/>
      </c>
      <c r="W484" s="179" t="str">
        <f t="shared" si="99"/>
        <v/>
      </c>
    </row>
    <row r="485" spans="1:23" x14ac:dyDescent="0.25">
      <c r="A485" s="78" t="str">
        <f t="shared" si="108"/>
        <v/>
      </c>
      <c r="B485" s="72" t="str">
        <f t="shared" si="109"/>
        <v/>
      </c>
      <c r="C485" s="70" t="str">
        <f t="shared" si="110"/>
        <v/>
      </c>
      <c r="D485" s="79" t="str">
        <f t="shared" si="111"/>
        <v/>
      </c>
      <c r="E485" s="79" t="str">
        <f t="shared" si="112"/>
        <v/>
      </c>
      <c r="F485" s="79" t="str">
        <f t="shared" si="100"/>
        <v/>
      </c>
      <c r="G485" s="70" t="str">
        <f t="shared" si="101"/>
        <v/>
      </c>
      <c r="Q485" s="177" t="str">
        <f t="shared" si="102"/>
        <v/>
      </c>
      <c r="R485" s="178" t="str">
        <f t="shared" si="103"/>
        <v/>
      </c>
      <c r="S485" s="179" t="str">
        <f t="shared" si="104"/>
        <v/>
      </c>
      <c r="T485" s="180" t="str">
        <f t="shared" si="105"/>
        <v/>
      </c>
      <c r="U485" s="180" t="str">
        <f t="shared" si="106"/>
        <v/>
      </c>
      <c r="V485" s="180" t="str">
        <f t="shared" si="107"/>
        <v/>
      </c>
      <c r="W485" s="179" t="str">
        <f t="shared" si="99"/>
        <v/>
      </c>
    </row>
    <row r="486" spans="1:23" x14ac:dyDescent="0.25">
      <c r="A486" s="78" t="str">
        <f t="shared" si="108"/>
        <v/>
      </c>
      <c r="B486" s="72" t="str">
        <f t="shared" si="109"/>
        <v/>
      </c>
      <c r="C486" s="70" t="str">
        <f t="shared" si="110"/>
        <v/>
      </c>
      <c r="D486" s="79" t="str">
        <f t="shared" si="111"/>
        <v/>
      </c>
      <c r="E486" s="79" t="str">
        <f t="shared" si="112"/>
        <v/>
      </c>
      <c r="F486" s="79" t="str">
        <f t="shared" si="100"/>
        <v/>
      </c>
      <c r="G486" s="70" t="str">
        <f t="shared" si="101"/>
        <v/>
      </c>
      <c r="Q486" s="177" t="str">
        <f t="shared" si="102"/>
        <v/>
      </c>
      <c r="R486" s="178" t="str">
        <f t="shared" si="103"/>
        <v/>
      </c>
      <c r="S486" s="179" t="str">
        <f t="shared" si="104"/>
        <v/>
      </c>
      <c r="T486" s="180" t="str">
        <f t="shared" si="105"/>
        <v/>
      </c>
      <c r="U486" s="180" t="str">
        <f t="shared" si="106"/>
        <v/>
      </c>
      <c r="V486" s="180" t="str">
        <f t="shared" si="107"/>
        <v/>
      </c>
      <c r="W486" s="179" t="str">
        <f t="shared" si="99"/>
        <v/>
      </c>
    </row>
    <row r="487" spans="1:23" x14ac:dyDescent="0.25">
      <c r="A487" s="78" t="str">
        <f t="shared" si="108"/>
        <v/>
      </c>
      <c r="B487" s="72" t="str">
        <f t="shared" si="109"/>
        <v/>
      </c>
      <c r="C487" s="70" t="str">
        <f t="shared" si="110"/>
        <v/>
      </c>
      <c r="D487" s="79" t="str">
        <f t="shared" si="111"/>
        <v/>
      </c>
      <c r="E487" s="79" t="str">
        <f t="shared" si="112"/>
        <v/>
      </c>
      <c r="F487" s="79" t="str">
        <f t="shared" si="100"/>
        <v/>
      </c>
      <c r="G487" s="70" t="str">
        <f t="shared" si="101"/>
        <v/>
      </c>
      <c r="Q487" s="177" t="str">
        <f t="shared" si="102"/>
        <v/>
      </c>
      <c r="R487" s="178" t="str">
        <f t="shared" si="103"/>
        <v/>
      </c>
      <c r="S487" s="179" t="str">
        <f t="shared" si="104"/>
        <v/>
      </c>
      <c r="T487" s="180" t="str">
        <f t="shared" si="105"/>
        <v/>
      </c>
      <c r="U487" s="180" t="str">
        <f t="shared" si="106"/>
        <v/>
      </c>
      <c r="V487" s="180" t="str">
        <f t="shared" si="107"/>
        <v/>
      </c>
      <c r="W487" s="179" t="str">
        <f t="shared" si="99"/>
        <v/>
      </c>
    </row>
    <row r="488" spans="1:23" x14ac:dyDescent="0.25">
      <c r="A488" s="78" t="str">
        <f t="shared" si="108"/>
        <v/>
      </c>
      <c r="B488" s="72" t="str">
        <f t="shared" si="109"/>
        <v/>
      </c>
      <c r="C488" s="70" t="str">
        <f t="shared" si="110"/>
        <v/>
      </c>
      <c r="D488" s="79" t="str">
        <f t="shared" si="111"/>
        <v/>
      </c>
      <c r="E488" s="79" t="str">
        <f t="shared" si="112"/>
        <v/>
      </c>
      <c r="F488" s="79" t="str">
        <f t="shared" si="100"/>
        <v/>
      </c>
      <c r="G488" s="70" t="str">
        <f t="shared" si="101"/>
        <v/>
      </c>
      <c r="Q488" s="177" t="str">
        <f t="shared" si="102"/>
        <v/>
      </c>
      <c r="R488" s="178" t="str">
        <f t="shared" si="103"/>
        <v/>
      </c>
      <c r="S488" s="179" t="str">
        <f t="shared" si="104"/>
        <v/>
      </c>
      <c r="T488" s="180" t="str">
        <f t="shared" si="105"/>
        <v/>
      </c>
      <c r="U488" s="180" t="str">
        <f t="shared" si="106"/>
        <v/>
      </c>
      <c r="V488" s="180" t="str">
        <f t="shared" si="107"/>
        <v/>
      </c>
      <c r="W488" s="179" t="str">
        <f t="shared" si="99"/>
        <v/>
      </c>
    </row>
    <row r="489" spans="1:23" x14ac:dyDescent="0.25">
      <c r="A489" s="78" t="str">
        <f t="shared" si="108"/>
        <v/>
      </c>
      <c r="B489" s="72" t="str">
        <f t="shared" si="109"/>
        <v/>
      </c>
      <c r="C489" s="70" t="str">
        <f t="shared" si="110"/>
        <v/>
      </c>
      <c r="D489" s="79" t="str">
        <f t="shared" si="111"/>
        <v/>
      </c>
      <c r="E489" s="79" t="str">
        <f t="shared" si="112"/>
        <v/>
      </c>
      <c r="F489" s="79" t="str">
        <f t="shared" si="100"/>
        <v/>
      </c>
      <c r="G489" s="70" t="str">
        <f t="shared" si="101"/>
        <v/>
      </c>
      <c r="Q489" s="177" t="str">
        <f t="shared" si="102"/>
        <v/>
      </c>
      <c r="R489" s="178" t="str">
        <f t="shared" si="103"/>
        <v/>
      </c>
      <c r="S489" s="179" t="str">
        <f t="shared" si="104"/>
        <v/>
      </c>
      <c r="T489" s="180" t="str">
        <f t="shared" si="105"/>
        <v/>
      </c>
      <c r="U489" s="180" t="str">
        <f t="shared" si="106"/>
        <v/>
      </c>
      <c r="V489" s="180" t="str">
        <f t="shared" si="107"/>
        <v/>
      </c>
      <c r="W489" s="179" t="str">
        <f t="shared" si="99"/>
        <v/>
      </c>
    </row>
    <row r="490" spans="1:23" x14ac:dyDescent="0.25">
      <c r="A490" s="78" t="str">
        <f t="shared" si="108"/>
        <v/>
      </c>
      <c r="B490" s="72" t="str">
        <f t="shared" si="109"/>
        <v/>
      </c>
      <c r="C490" s="70" t="str">
        <f t="shared" si="110"/>
        <v/>
      </c>
      <c r="D490" s="79" t="str">
        <f t="shared" si="111"/>
        <v/>
      </c>
      <c r="E490" s="79" t="str">
        <f t="shared" si="112"/>
        <v/>
      </c>
      <c r="F490" s="79" t="str">
        <f t="shared" si="100"/>
        <v/>
      </c>
      <c r="G490" s="70" t="str">
        <f t="shared" si="101"/>
        <v/>
      </c>
      <c r="Q490" s="177" t="str">
        <f t="shared" si="102"/>
        <v/>
      </c>
      <c r="R490" s="178" t="str">
        <f t="shared" si="103"/>
        <v/>
      </c>
      <c r="S490" s="179" t="str">
        <f t="shared" si="104"/>
        <v/>
      </c>
      <c r="T490" s="180" t="str">
        <f t="shared" si="105"/>
        <v/>
      </c>
      <c r="U490" s="180" t="str">
        <f t="shared" si="106"/>
        <v/>
      </c>
      <c r="V490" s="180" t="str">
        <f t="shared" si="107"/>
        <v/>
      </c>
      <c r="W490" s="179" t="str">
        <f t="shared" si="99"/>
        <v/>
      </c>
    </row>
    <row r="491" spans="1:23" x14ac:dyDescent="0.25">
      <c r="A491" s="78" t="str">
        <f t="shared" si="108"/>
        <v/>
      </c>
      <c r="B491" s="72" t="str">
        <f t="shared" si="109"/>
        <v/>
      </c>
      <c r="C491" s="70" t="str">
        <f t="shared" si="110"/>
        <v/>
      </c>
      <c r="D491" s="79" t="str">
        <f t="shared" si="111"/>
        <v/>
      </c>
      <c r="E491" s="79" t="str">
        <f t="shared" si="112"/>
        <v/>
      </c>
      <c r="F491" s="79" t="str">
        <f t="shared" si="100"/>
        <v/>
      </c>
      <c r="G491" s="70" t="str">
        <f t="shared" si="101"/>
        <v/>
      </c>
      <c r="Q491" s="177" t="str">
        <f t="shared" si="102"/>
        <v/>
      </c>
      <c r="R491" s="178" t="str">
        <f t="shared" si="103"/>
        <v/>
      </c>
      <c r="S491" s="179" t="str">
        <f t="shared" si="104"/>
        <v/>
      </c>
      <c r="T491" s="180" t="str">
        <f t="shared" si="105"/>
        <v/>
      </c>
      <c r="U491" s="180" t="str">
        <f t="shared" si="106"/>
        <v/>
      </c>
      <c r="V491" s="180" t="str">
        <f t="shared" si="107"/>
        <v/>
      </c>
      <c r="W491" s="179" t="str">
        <f t="shared" si="99"/>
        <v/>
      </c>
    </row>
    <row r="492" spans="1:23" x14ac:dyDescent="0.25">
      <c r="A492" s="78" t="str">
        <f t="shared" si="108"/>
        <v/>
      </c>
      <c r="B492" s="72" t="str">
        <f t="shared" si="109"/>
        <v/>
      </c>
      <c r="C492" s="70" t="str">
        <f t="shared" si="110"/>
        <v/>
      </c>
      <c r="D492" s="79" t="str">
        <f t="shared" si="111"/>
        <v/>
      </c>
      <c r="E492" s="79" t="str">
        <f t="shared" si="112"/>
        <v/>
      </c>
      <c r="F492" s="79" t="str">
        <f t="shared" si="100"/>
        <v/>
      </c>
      <c r="G492" s="70" t="str">
        <f t="shared" si="101"/>
        <v/>
      </c>
      <c r="Q492" s="177" t="str">
        <f t="shared" si="102"/>
        <v/>
      </c>
      <c r="R492" s="178" t="str">
        <f t="shared" si="103"/>
        <v/>
      </c>
      <c r="S492" s="179" t="str">
        <f t="shared" si="104"/>
        <v/>
      </c>
      <c r="T492" s="180" t="str">
        <f t="shared" si="105"/>
        <v/>
      </c>
      <c r="U492" s="180" t="str">
        <f t="shared" si="106"/>
        <v/>
      </c>
      <c r="V492" s="180" t="str">
        <f t="shared" si="107"/>
        <v/>
      </c>
      <c r="W492" s="179" t="str">
        <f t="shared" si="99"/>
        <v/>
      </c>
    </row>
    <row r="493" spans="1:23" x14ac:dyDescent="0.25">
      <c r="A493" s="78" t="str">
        <f t="shared" si="108"/>
        <v/>
      </c>
      <c r="B493" s="72" t="str">
        <f t="shared" si="109"/>
        <v/>
      </c>
      <c r="C493" s="70" t="str">
        <f t="shared" si="110"/>
        <v/>
      </c>
      <c r="D493" s="79" t="str">
        <f t="shared" si="111"/>
        <v/>
      </c>
      <c r="E493" s="79" t="str">
        <f t="shared" si="112"/>
        <v/>
      </c>
      <c r="F493" s="79" t="str">
        <f t="shared" si="100"/>
        <v/>
      </c>
      <c r="G493" s="70" t="str">
        <f t="shared" si="101"/>
        <v/>
      </c>
      <c r="Q493" s="177" t="str">
        <f t="shared" si="102"/>
        <v/>
      </c>
      <c r="R493" s="178" t="str">
        <f t="shared" si="103"/>
        <v/>
      </c>
      <c r="S493" s="179" t="str">
        <f t="shared" si="104"/>
        <v/>
      </c>
      <c r="T493" s="180" t="str">
        <f t="shared" si="105"/>
        <v/>
      </c>
      <c r="U493" s="180" t="str">
        <f t="shared" si="106"/>
        <v/>
      </c>
      <c r="V493" s="180" t="str">
        <f t="shared" si="107"/>
        <v/>
      </c>
      <c r="W493" s="179" t="str">
        <f t="shared" si="99"/>
        <v/>
      </c>
    </row>
    <row r="494" spans="1:23" x14ac:dyDescent="0.25">
      <c r="A494" s="78" t="str">
        <f t="shared" si="108"/>
        <v/>
      </c>
      <c r="B494" s="72" t="str">
        <f t="shared" si="109"/>
        <v/>
      </c>
      <c r="C494" s="70" t="str">
        <f t="shared" si="110"/>
        <v/>
      </c>
      <c r="D494" s="79" t="str">
        <f t="shared" si="111"/>
        <v/>
      </c>
      <c r="E494" s="79" t="str">
        <f t="shared" si="112"/>
        <v/>
      </c>
      <c r="F494" s="79" t="str">
        <f t="shared" si="100"/>
        <v/>
      </c>
      <c r="G494" s="70" t="str">
        <f t="shared" si="101"/>
        <v/>
      </c>
      <c r="Q494" s="177" t="str">
        <f t="shared" si="102"/>
        <v/>
      </c>
      <c r="R494" s="178" t="str">
        <f t="shared" si="103"/>
        <v/>
      </c>
      <c r="S494" s="179" t="str">
        <f t="shared" si="104"/>
        <v/>
      </c>
      <c r="T494" s="180" t="str">
        <f t="shared" si="105"/>
        <v/>
      </c>
      <c r="U494" s="180" t="str">
        <f t="shared" si="106"/>
        <v/>
      </c>
      <c r="V494" s="180" t="str">
        <f t="shared" si="107"/>
        <v/>
      </c>
      <c r="W494" s="179" t="str">
        <f t="shared" si="99"/>
        <v/>
      </c>
    </row>
    <row r="495" spans="1:23" x14ac:dyDescent="0.25">
      <c r="A495" s="78" t="str">
        <f t="shared" si="108"/>
        <v/>
      </c>
      <c r="B495" s="72" t="str">
        <f t="shared" si="109"/>
        <v/>
      </c>
      <c r="C495" s="70" t="str">
        <f t="shared" si="110"/>
        <v/>
      </c>
      <c r="D495" s="79" t="str">
        <f t="shared" si="111"/>
        <v/>
      </c>
      <c r="E495" s="79" t="str">
        <f t="shared" si="112"/>
        <v/>
      </c>
      <c r="F495" s="79" t="str">
        <f t="shared" si="100"/>
        <v/>
      </c>
      <c r="G495" s="70" t="str">
        <f t="shared" si="101"/>
        <v/>
      </c>
      <c r="Q495" s="177" t="str">
        <f t="shared" si="102"/>
        <v/>
      </c>
      <c r="R495" s="178" t="str">
        <f t="shared" si="103"/>
        <v/>
      </c>
      <c r="S495" s="179" t="str">
        <f t="shared" si="104"/>
        <v/>
      </c>
      <c r="T495" s="180" t="str">
        <f t="shared" si="105"/>
        <v/>
      </c>
      <c r="U495" s="180" t="str">
        <f t="shared" si="106"/>
        <v/>
      </c>
      <c r="V495" s="180" t="str">
        <f t="shared" si="107"/>
        <v/>
      </c>
      <c r="W495" s="179" t="str">
        <f t="shared" si="99"/>
        <v/>
      </c>
    </row>
    <row r="496" spans="1:23" x14ac:dyDescent="0.25">
      <c r="A496" s="78" t="str">
        <f t="shared" si="108"/>
        <v/>
      </c>
      <c r="B496" s="72" t="str">
        <f t="shared" si="109"/>
        <v/>
      </c>
      <c r="C496" s="70" t="str">
        <f t="shared" si="110"/>
        <v/>
      </c>
      <c r="D496" s="79" t="str">
        <f t="shared" si="111"/>
        <v/>
      </c>
      <c r="E496" s="79" t="str">
        <f t="shared" si="112"/>
        <v/>
      </c>
      <c r="F496" s="79" t="str">
        <f t="shared" si="100"/>
        <v/>
      </c>
      <c r="G496" s="70" t="str">
        <f t="shared" si="101"/>
        <v/>
      </c>
      <c r="Q496" s="177" t="str">
        <f t="shared" si="102"/>
        <v/>
      </c>
      <c r="R496" s="178" t="str">
        <f t="shared" si="103"/>
        <v/>
      </c>
      <c r="S496" s="179" t="str">
        <f t="shared" si="104"/>
        <v/>
      </c>
      <c r="T496" s="180" t="str">
        <f t="shared" si="105"/>
        <v/>
      </c>
      <c r="U496" s="180" t="str">
        <f t="shared" si="106"/>
        <v/>
      </c>
      <c r="V496" s="180" t="str">
        <f t="shared" si="107"/>
        <v/>
      </c>
      <c r="W496" s="179" t="str">
        <f t="shared" si="99"/>
        <v/>
      </c>
    </row>
    <row r="497" spans="1:23" x14ac:dyDescent="0.25">
      <c r="A497" s="78" t="str">
        <f t="shared" si="108"/>
        <v/>
      </c>
      <c r="B497" s="72" t="str">
        <f t="shared" si="109"/>
        <v/>
      </c>
      <c r="C497" s="70" t="str">
        <f t="shared" si="110"/>
        <v/>
      </c>
      <c r="D497" s="79" t="str">
        <f t="shared" si="111"/>
        <v/>
      </c>
      <c r="E497" s="79" t="str">
        <f t="shared" si="112"/>
        <v/>
      </c>
      <c r="F497" s="79" t="str">
        <f t="shared" si="100"/>
        <v/>
      </c>
      <c r="G497" s="70" t="str">
        <f t="shared" si="101"/>
        <v/>
      </c>
      <c r="Q497" s="177" t="str">
        <f t="shared" si="102"/>
        <v/>
      </c>
      <c r="R497" s="178" t="str">
        <f t="shared" si="103"/>
        <v/>
      </c>
      <c r="S497" s="179" t="str">
        <f t="shared" si="104"/>
        <v/>
      </c>
      <c r="T497" s="180" t="str">
        <f t="shared" si="105"/>
        <v/>
      </c>
      <c r="U497" s="180" t="str">
        <f t="shared" si="106"/>
        <v/>
      </c>
      <c r="V497" s="180" t="str">
        <f t="shared" si="107"/>
        <v/>
      </c>
      <c r="W497" s="179" t="str">
        <f t="shared" si="99"/>
        <v/>
      </c>
    </row>
    <row r="498" spans="1:23" x14ac:dyDescent="0.25">
      <c r="A498" s="78" t="str">
        <f t="shared" si="108"/>
        <v/>
      </c>
      <c r="B498" s="72" t="str">
        <f t="shared" si="109"/>
        <v/>
      </c>
      <c r="C498" s="70" t="str">
        <f t="shared" si="110"/>
        <v/>
      </c>
      <c r="D498" s="79" t="str">
        <f t="shared" si="111"/>
        <v/>
      </c>
      <c r="E498" s="79" t="str">
        <f t="shared" si="112"/>
        <v/>
      </c>
      <c r="F498" s="79" t="str">
        <f t="shared" si="100"/>
        <v/>
      </c>
      <c r="G498" s="70" t="str">
        <f t="shared" si="101"/>
        <v/>
      </c>
      <c r="Q498" s="177" t="str">
        <f t="shared" si="102"/>
        <v/>
      </c>
      <c r="R498" s="178" t="str">
        <f t="shared" si="103"/>
        <v/>
      </c>
      <c r="S498" s="179" t="str">
        <f t="shared" si="104"/>
        <v/>
      </c>
      <c r="T498" s="180" t="str">
        <f t="shared" si="105"/>
        <v/>
      </c>
      <c r="U498" s="180" t="str">
        <f t="shared" si="106"/>
        <v/>
      </c>
      <c r="V498" s="180" t="str">
        <f t="shared" si="107"/>
        <v/>
      </c>
      <c r="W498" s="179" t="str">
        <f t="shared" si="99"/>
        <v/>
      </c>
    </row>
    <row r="499" spans="1:23" x14ac:dyDescent="0.25">
      <c r="A499" s="78" t="str">
        <f t="shared" si="108"/>
        <v/>
      </c>
      <c r="B499" s="72" t="str">
        <f t="shared" si="109"/>
        <v/>
      </c>
      <c r="C499" s="70" t="str">
        <f t="shared" si="110"/>
        <v/>
      </c>
      <c r="D499" s="79" t="str">
        <f t="shared" si="111"/>
        <v/>
      </c>
      <c r="E499" s="79" t="str">
        <f t="shared" si="112"/>
        <v/>
      </c>
      <c r="F499" s="79" t="str">
        <f t="shared" si="100"/>
        <v/>
      </c>
      <c r="G499" s="70" t="str">
        <f t="shared" si="101"/>
        <v/>
      </c>
      <c r="Q499" s="177" t="str">
        <f t="shared" si="102"/>
        <v/>
      </c>
      <c r="R499" s="178" t="str">
        <f t="shared" si="103"/>
        <v/>
      </c>
      <c r="S499" s="179" t="str">
        <f t="shared" si="104"/>
        <v/>
      </c>
      <c r="T499" s="180" t="str">
        <f t="shared" si="105"/>
        <v/>
      </c>
      <c r="U499" s="180" t="str">
        <f t="shared" si="106"/>
        <v/>
      </c>
      <c r="V499" s="180" t="str">
        <f t="shared" si="107"/>
        <v/>
      </c>
      <c r="W499" s="179" t="str">
        <f t="shared" si="99"/>
        <v/>
      </c>
    </row>
    <row r="500" spans="1:23" x14ac:dyDescent="0.25">
      <c r="A500" s="78" t="str">
        <f t="shared" si="108"/>
        <v/>
      </c>
      <c r="B500" s="72" t="str">
        <f t="shared" si="109"/>
        <v/>
      </c>
      <c r="C500" s="70" t="str">
        <f t="shared" si="110"/>
        <v/>
      </c>
      <c r="D500" s="79" t="str">
        <f t="shared" si="111"/>
        <v/>
      </c>
      <c r="E500" s="79" t="str">
        <f t="shared" si="112"/>
        <v/>
      </c>
      <c r="F500" s="79" t="str">
        <f t="shared" si="100"/>
        <v/>
      </c>
      <c r="G500" s="70" t="str">
        <f t="shared" si="101"/>
        <v/>
      </c>
      <c r="Q500" s="177" t="str">
        <f t="shared" si="102"/>
        <v/>
      </c>
      <c r="R500" s="178" t="str">
        <f t="shared" si="103"/>
        <v/>
      </c>
      <c r="S500" s="179" t="str">
        <f t="shared" si="104"/>
        <v/>
      </c>
      <c r="T500" s="180" t="str">
        <f t="shared" si="105"/>
        <v/>
      </c>
      <c r="U500" s="180" t="str">
        <f t="shared" si="106"/>
        <v/>
      </c>
      <c r="V500" s="180" t="str">
        <f t="shared" si="107"/>
        <v/>
      </c>
      <c r="W500" s="179" t="str">
        <f t="shared" si="99"/>
        <v/>
      </c>
    </row>
    <row r="501" spans="1:23" x14ac:dyDescent="0.25">
      <c r="A501" s="78" t="str">
        <f t="shared" si="108"/>
        <v/>
      </c>
      <c r="B501" s="72" t="str">
        <f t="shared" si="109"/>
        <v/>
      </c>
      <c r="C501" s="70" t="str">
        <f t="shared" si="110"/>
        <v/>
      </c>
      <c r="D501" s="79" t="str">
        <f t="shared" si="111"/>
        <v/>
      </c>
      <c r="E501" s="79" t="str">
        <f t="shared" si="112"/>
        <v/>
      </c>
      <c r="F501" s="79" t="str">
        <f t="shared" si="100"/>
        <v/>
      </c>
      <c r="G501" s="70" t="str">
        <f t="shared" si="101"/>
        <v/>
      </c>
      <c r="Q501" s="177" t="str">
        <f t="shared" si="102"/>
        <v/>
      </c>
      <c r="R501" s="178" t="str">
        <f t="shared" si="103"/>
        <v/>
      </c>
      <c r="S501" s="179" t="str">
        <f t="shared" si="104"/>
        <v/>
      </c>
      <c r="T501" s="180" t="str">
        <f t="shared" si="105"/>
        <v/>
      </c>
      <c r="U501" s="180" t="str">
        <f t="shared" si="106"/>
        <v/>
      </c>
      <c r="V501" s="180" t="str">
        <f t="shared" si="107"/>
        <v/>
      </c>
      <c r="W501" s="179" t="str">
        <f t="shared" si="99"/>
        <v/>
      </c>
    </row>
    <row r="502" spans="1:23" x14ac:dyDescent="0.25">
      <c r="A502" s="78" t="str">
        <f t="shared" si="108"/>
        <v/>
      </c>
      <c r="B502" s="72" t="str">
        <f t="shared" si="109"/>
        <v/>
      </c>
      <c r="C502" s="70" t="str">
        <f t="shared" si="110"/>
        <v/>
      </c>
      <c r="D502" s="79" t="str">
        <f t="shared" si="111"/>
        <v/>
      </c>
      <c r="E502" s="79" t="str">
        <f t="shared" si="112"/>
        <v/>
      </c>
      <c r="F502" s="79" t="str">
        <f t="shared" si="100"/>
        <v/>
      </c>
      <c r="G502" s="70" t="str">
        <f t="shared" si="101"/>
        <v/>
      </c>
      <c r="Q502" s="177" t="str">
        <f t="shared" si="102"/>
        <v/>
      </c>
      <c r="R502" s="178" t="str">
        <f t="shared" si="103"/>
        <v/>
      </c>
      <c r="S502" s="179" t="str">
        <f t="shared" si="104"/>
        <v/>
      </c>
      <c r="T502" s="180" t="str">
        <f t="shared" si="105"/>
        <v/>
      </c>
      <c r="U502" s="180" t="str">
        <f t="shared" si="106"/>
        <v/>
      </c>
      <c r="V502" s="180" t="str">
        <f t="shared" si="107"/>
        <v/>
      </c>
      <c r="W502" s="179" t="str">
        <f t="shared" si="99"/>
        <v/>
      </c>
    </row>
    <row r="503" spans="1:23" x14ac:dyDescent="0.25">
      <c r="A503" s="78" t="str">
        <f t="shared" si="108"/>
        <v/>
      </c>
      <c r="B503" s="72" t="str">
        <f t="shared" si="109"/>
        <v/>
      </c>
      <c r="C503" s="70" t="str">
        <f t="shared" si="110"/>
        <v/>
      </c>
      <c r="D503" s="79" t="str">
        <f t="shared" si="111"/>
        <v/>
      </c>
      <c r="E503" s="79" t="str">
        <f t="shared" si="112"/>
        <v/>
      </c>
      <c r="F503" s="79" t="str">
        <f t="shared" si="100"/>
        <v/>
      </c>
      <c r="G503" s="70" t="str">
        <f t="shared" si="101"/>
        <v/>
      </c>
      <c r="Q503" s="177" t="str">
        <f t="shared" si="102"/>
        <v/>
      </c>
      <c r="R503" s="178" t="str">
        <f t="shared" si="103"/>
        <v/>
      </c>
      <c r="S503" s="179" t="str">
        <f t="shared" si="104"/>
        <v/>
      </c>
      <c r="T503" s="180" t="str">
        <f t="shared" si="105"/>
        <v/>
      </c>
      <c r="U503" s="180" t="str">
        <f t="shared" si="106"/>
        <v/>
      </c>
      <c r="V503" s="180" t="str">
        <f t="shared" si="107"/>
        <v/>
      </c>
      <c r="W503" s="179" t="str">
        <f t="shared" si="99"/>
        <v/>
      </c>
    </row>
    <row r="504" spans="1:23" x14ac:dyDescent="0.25">
      <c r="Q504" s="177" t="str">
        <f t="shared" si="102"/>
        <v/>
      </c>
      <c r="R504" s="178" t="str">
        <f t="shared" si="103"/>
        <v/>
      </c>
      <c r="S504" s="179" t="str">
        <f t="shared" si="104"/>
        <v/>
      </c>
      <c r="T504" s="180" t="str">
        <f t="shared" si="105"/>
        <v/>
      </c>
      <c r="U504" s="180" t="str">
        <f t="shared" si="106"/>
        <v/>
      </c>
      <c r="V504" s="180" t="str">
        <f t="shared" si="107"/>
        <v/>
      </c>
      <c r="W504" s="179" t="str">
        <f t="shared" si="99"/>
        <v/>
      </c>
    </row>
    <row r="505" spans="1:23" x14ac:dyDescent="0.25">
      <c r="Q505" s="177" t="str">
        <f t="shared" si="102"/>
        <v/>
      </c>
      <c r="R505" s="178" t="str">
        <f t="shared" si="103"/>
        <v/>
      </c>
      <c r="S505" s="179" t="str">
        <f t="shared" si="104"/>
        <v/>
      </c>
      <c r="T505" s="180" t="str">
        <f t="shared" si="105"/>
        <v/>
      </c>
      <c r="U505" s="180" t="str">
        <f t="shared" si="106"/>
        <v/>
      </c>
      <c r="V505" s="180" t="str">
        <f t="shared" si="107"/>
        <v/>
      </c>
      <c r="W505" s="179" t="str">
        <f t="shared" si="99"/>
        <v/>
      </c>
    </row>
    <row r="506" spans="1:23" x14ac:dyDescent="0.25">
      <c r="Q506" s="177" t="str">
        <f t="shared" si="102"/>
        <v/>
      </c>
      <c r="R506" s="178" t="str">
        <f t="shared" si="103"/>
        <v/>
      </c>
      <c r="S506" s="179" t="str">
        <f t="shared" si="104"/>
        <v/>
      </c>
      <c r="T506" s="180" t="str">
        <f t="shared" si="105"/>
        <v/>
      </c>
      <c r="U506" s="180" t="str">
        <f t="shared" si="106"/>
        <v/>
      </c>
      <c r="V506" s="180" t="str">
        <f t="shared" si="107"/>
        <v/>
      </c>
      <c r="W506" s="179" t="str">
        <f t="shared" si="99"/>
        <v/>
      </c>
    </row>
    <row r="507" spans="1:23" x14ac:dyDescent="0.25">
      <c r="Q507" s="177" t="str">
        <f t="shared" si="102"/>
        <v/>
      </c>
      <c r="R507" s="178" t="str">
        <f t="shared" si="103"/>
        <v/>
      </c>
      <c r="S507" s="179" t="str">
        <f t="shared" si="104"/>
        <v/>
      </c>
      <c r="T507" s="180" t="str">
        <f t="shared" si="105"/>
        <v/>
      </c>
      <c r="U507" s="180" t="str">
        <f t="shared" si="106"/>
        <v/>
      </c>
      <c r="V507" s="180" t="str">
        <f t="shared" si="107"/>
        <v/>
      </c>
      <c r="W507" s="179" t="str">
        <f t="shared" si="99"/>
        <v/>
      </c>
    </row>
    <row r="508" spans="1:23" x14ac:dyDescent="0.25">
      <c r="Q508" s="177" t="str">
        <f t="shared" si="102"/>
        <v/>
      </c>
      <c r="R508" s="178" t="str">
        <f t="shared" si="103"/>
        <v/>
      </c>
      <c r="S508" s="179" t="str">
        <f t="shared" si="104"/>
        <v/>
      </c>
      <c r="T508" s="180" t="str">
        <f t="shared" si="105"/>
        <v/>
      </c>
      <c r="U508" s="180" t="str">
        <f t="shared" si="106"/>
        <v/>
      </c>
      <c r="V508" s="180" t="str">
        <f t="shared" si="107"/>
        <v/>
      </c>
      <c r="W508" s="179" t="str">
        <f t="shared" si="99"/>
        <v/>
      </c>
    </row>
    <row r="509" spans="1:23" x14ac:dyDescent="0.25">
      <c r="Q509" s="177" t="str">
        <f t="shared" si="102"/>
        <v/>
      </c>
      <c r="R509" s="178" t="str">
        <f t="shared" si="103"/>
        <v/>
      </c>
      <c r="S509" s="179" t="str">
        <f t="shared" si="104"/>
        <v/>
      </c>
      <c r="T509" s="180" t="str">
        <f t="shared" si="105"/>
        <v/>
      </c>
      <c r="U509" s="180" t="str">
        <f t="shared" si="106"/>
        <v/>
      </c>
      <c r="V509" s="180" t="str">
        <f t="shared" si="107"/>
        <v/>
      </c>
      <c r="W509" s="179" t="str">
        <f t="shared" si="99"/>
        <v/>
      </c>
    </row>
    <row r="510" spans="1:23" x14ac:dyDescent="0.25">
      <c r="Q510" s="177" t="str">
        <f t="shared" si="102"/>
        <v/>
      </c>
      <c r="R510" s="178" t="str">
        <f t="shared" si="103"/>
        <v/>
      </c>
      <c r="S510" s="179" t="str">
        <f t="shared" si="104"/>
        <v/>
      </c>
      <c r="T510" s="180" t="str">
        <f t="shared" si="105"/>
        <v/>
      </c>
      <c r="U510" s="180" t="str">
        <f t="shared" si="106"/>
        <v/>
      </c>
      <c r="V510" s="180" t="str">
        <f t="shared" si="107"/>
        <v/>
      </c>
      <c r="W510" s="179" t="str">
        <f t="shared" si="99"/>
        <v/>
      </c>
    </row>
    <row r="511" spans="1:23" x14ac:dyDescent="0.25">
      <c r="Q511" s="177" t="str">
        <f t="shared" si="102"/>
        <v/>
      </c>
      <c r="R511" s="178" t="str">
        <f t="shared" si="103"/>
        <v/>
      </c>
      <c r="S511" s="179" t="str">
        <f t="shared" si="104"/>
        <v/>
      </c>
      <c r="T511" s="180" t="str">
        <f t="shared" si="105"/>
        <v/>
      </c>
      <c r="U511" s="180" t="str">
        <f t="shared" si="106"/>
        <v/>
      </c>
      <c r="V511" s="180" t="str">
        <f t="shared" si="107"/>
        <v/>
      </c>
      <c r="W511" s="179" t="str">
        <f t="shared" si="99"/>
        <v/>
      </c>
    </row>
    <row r="512" spans="1:23" x14ac:dyDescent="0.25">
      <c r="Q512" s="177" t="str">
        <f t="shared" si="102"/>
        <v/>
      </c>
      <c r="R512" s="178" t="str">
        <f t="shared" si="103"/>
        <v/>
      </c>
      <c r="S512" s="179" t="str">
        <f t="shared" si="104"/>
        <v/>
      </c>
      <c r="T512" s="180" t="str">
        <f t="shared" si="105"/>
        <v/>
      </c>
      <c r="U512" s="180" t="str">
        <f t="shared" si="106"/>
        <v/>
      </c>
      <c r="V512" s="180" t="str">
        <f t="shared" si="107"/>
        <v/>
      </c>
      <c r="W512" s="179" t="str">
        <f t="shared" si="99"/>
        <v/>
      </c>
    </row>
    <row r="513" spans="17:23" x14ac:dyDescent="0.25">
      <c r="Q513" s="177" t="str">
        <f t="shared" si="102"/>
        <v/>
      </c>
      <c r="R513" s="178" t="str">
        <f t="shared" si="103"/>
        <v/>
      </c>
      <c r="S513" s="179" t="str">
        <f t="shared" si="104"/>
        <v/>
      </c>
      <c r="T513" s="180" t="str">
        <f t="shared" si="105"/>
        <v/>
      </c>
      <c r="U513" s="180" t="str">
        <f t="shared" si="106"/>
        <v/>
      </c>
      <c r="V513" s="180" t="str">
        <f t="shared" si="107"/>
        <v/>
      </c>
      <c r="W513" s="179" t="str">
        <f t="shared" si="99"/>
        <v/>
      </c>
    </row>
    <row r="514" spans="17:23" x14ac:dyDescent="0.25">
      <c r="Q514" s="177" t="str">
        <f t="shared" si="102"/>
        <v/>
      </c>
      <c r="R514" s="178" t="str">
        <f t="shared" si="103"/>
        <v/>
      </c>
      <c r="S514" s="179" t="str">
        <f t="shared" si="104"/>
        <v/>
      </c>
      <c r="T514" s="180" t="str">
        <f t="shared" si="105"/>
        <v/>
      </c>
      <c r="U514" s="180" t="str">
        <f t="shared" si="106"/>
        <v/>
      </c>
      <c r="V514" s="180" t="str">
        <f t="shared" si="107"/>
        <v/>
      </c>
      <c r="W514" s="179" t="str">
        <f t="shared" si="99"/>
        <v/>
      </c>
    </row>
    <row r="515" spans="17:23" x14ac:dyDescent="0.25">
      <c r="Q515" s="177" t="str">
        <f t="shared" si="102"/>
        <v/>
      </c>
      <c r="R515" s="178" t="str">
        <f t="shared" si="103"/>
        <v/>
      </c>
      <c r="S515" s="179" t="str">
        <f t="shared" si="104"/>
        <v/>
      </c>
      <c r="T515" s="180" t="str">
        <f t="shared" si="105"/>
        <v/>
      </c>
      <c r="U515" s="180" t="str">
        <f t="shared" si="106"/>
        <v/>
      </c>
      <c r="V515" s="180" t="str">
        <f t="shared" si="107"/>
        <v/>
      </c>
      <c r="W515" s="179" t="str">
        <f t="shared" si="99"/>
        <v/>
      </c>
    </row>
    <row r="516" spans="17:23" x14ac:dyDescent="0.25">
      <c r="Q516" s="177" t="str">
        <f t="shared" si="102"/>
        <v/>
      </c>
      <c r="R516" s="178" t="str">
        <f t="shared" si="103"/>
        <v/>
      </c>
      <c r="S516" s="179" t="str">
        <f t="shared" si="104"/>
        <v/>
      </c>
      <c r="T516" s="180" t="str">
        <f t="shared" si="105"/>
        <v/>
      </c>
      <c r="U516" s="180" t="str">
        <f t="shared" si="106"/>
        <v/>
      </c>
      <c r="V516" s="180" t="str">
        <f t="shared" si="107"/>
        <v/>
      </c>
      <c r="W516" s="179" t="str">
        <f t="shared" si="99"/>
        <v/>
      </c>
    </row>
    <row r="517" spans="17:23" x14ac:dyDescent="0.25">
      <c r="Q517" s="177" t="str">
        <f t="shared" si="102"/>
        <v/>
      </c>
      <c r="R517" s="178" t="str">
        <f t="shared" si="103"/>
        <v/>
      </c>
      <c r="S517" s="179" t="str">
        <f t="shared" si="104"/>
        <v/>
      </c>
      <c r="T517" s="180" t="str">
        <f t="shared" si="105"/>
        <v/>
      </c>
      <c r="U517" s="180" t="str">
        <f t="shared" si="106"/>
        <v/>
      </c>
      <c r="V517" s="180" t="str">
        <f t="shared" si="107"/>
        <v/>
      </c>
      <c r="W517" s="179" t="str">
        <f t="shared" si="99"/>
        <v/>
      </c>
    </row>
    <row r="518" spans="17:23" x14ac:dyDescent="0.25">
      <c r="Q518" s="177" t="str">
        <f t="shared" si="102"/>
        <v/>
      </c>
      <c r="R518" s="178" t="str">
        <f t="shared" si="103"/>
        <v/>
      </c>
      <c r="S518" s="179" t="str">
        <f t="shared" si="104"/>
        <v/>
      </c>
      <c r="T518" s="180" t="str">
        <f t="shared" si="105"/>
        <v/>
      </c>
      <c r="U518" s="180" t="str">
        <f t="shared" si="106"/>
        <v/>
      </c>
      <c r="V518" s="180" t="str">
        <f t="shared" si="107"/>
        <v/>
      </c>
      <c r="W518" s="179" t="str">
        <f t="shared" si="99"/>
        <v/>
      </c>
    </row>
    <row r="519" spans="17:23" x14ac:dyDescent="0.25">
      <c r="Q519" s="177" t="str">
        <f t="shared" si="102"/>
        <v/>
      </c>
      <c r="R519" s="178" t="str">
        <f t="shared" si="103"/>
        <v/>
      </c>
      <c r="S519" s="179" t="str">
        <f t="shared" si="104"/>
        <v/>
      </c>
      <c r="T519" s="180" t="str">
        <f t="shared" si="105"/>
        <v/>
      </c>
      <c r="U519" s="180" t="str">
        <f t="shared" si="106"/>
        <v/>
      </c>
      <c r="V519" s="180" t="str">
        <f t="shared" si="107"/>
        <v/>
      </c>
      <c r="W519" s="179" t="str">
        <f t="shared" si="99"/>
        <v/>
      </c>
    </row>
    <row r="520" spans="17:23" x14ac:dyDescent="0.25">
      <c r="Q520" s="177" t="str">
        <f t="shared" si="102"/>
        <v/>
      </c>
      <c r="R520" s="178" t="str">
        <f t="shared" si="103"/>
        <v/>
      </c>
      <c r="S520" s="179" t="str">
        <f t="shared" si="104"/>
        <v/>
      </c>
      <c r="T520" s="180" t="str">
        <f t="shared" si="105"/>
        <v/>
      </c>
      <c r="U520" s="180" t="str">
        <f t="shared" si="106"/>
        <v/>
      </c>
      <c r="V520" s="180" t="str">
        <f t="shared" si="107"/>
        <v/>
      </c>
      <c r="W520" s="179" t="str">
        <f t="shared" si="99"/>
        <v/>
      </c>
    </row>
    <row r="521" spans="17:23" x14ac:dyDescent="0.25">
      <c r="Q521" s="177" t="str">
        <f t="shared" si="102"/>
        <v/>
      </c>
      <c r="R521" s="178" t="str">
        <f t="shared" si="103"/>
        <v/>
      </c>
      <c r="S521" s="179" t="str">
        <f t="shared" si="104"/>
        <v/>
      </c>
      <c r="T521" s="180" t="str">
        <f t="shared" si="105"/>
        <v/>
      </c>
      <c r="U521" s="180" t="str">
        <f t="shared" si="106"/>
        <v/>
      </c>
      <c r="V521" s="180" t="str">
        <f t="shared" si="107"/>
        <v/>
      </c>
      <c r="W521" s="179" t="str">
        <f t="shared" si="99"/>
        <v/>
      </c>
    </row>
    <row r="522" spans="17:23" x14ac:dyDescent="0.25">
      <c r="Q522" s="177" t="str">
        <f t="shared" si="102"/>
        <v/>
      </c>
      <c r="R522" s="178" t="str">
        <f t="shared" si="103"/>
        <v/>
      </c>
      <c r="S522" s="179" t="str">
        <f t="shared" si="104"/>
        <v/>
      </c>
      <c r="T522" s="180" t="str">
        <f t="shared" si="105"/>
        <v/>
      </c>
      <c r="U522" s="180" t="str">
        <f t="shared" si="106"/>
        <v/>
      </c>
      <c r="V522" s="180" t="str">
        <f t="shared" si="107"/>
        <v/>
      </c>
      <c r="W522" s="179" t="str">
        <f t="shared" si="99"/>
        <v/>
      </c>
    </row>
    <row r="523" spans="17:23" x14ac:dyDescent="0.25">
      <c r="Q523" s="177" t="str">
        <f t="shared" si="102"/>
        <v/>
      </c>
      <c r="R523" s="178" t="str">
        <f t="shared" si="103"/>
        <v/>
      </c>
      <c r="S523" s="179" t="str">
        <f t="shared" si="104"/>
        <v/>
      </c>
      <c r="T523" s="180" t="str">
        <f t="shared" si="105"/>
        <v/>
      </c>
      <c r="U523" s="180" t="str">
        <f t="shared" si="106"/>
        <v/>
      </c>
      <c r="V523" s="180" t="str">
        <f t="shared" si="107"/>
        <v/>
      </c>
      <c r="W523" s="179" t="str">
        <f t="shared" si="99"/>
        <v/>
      </c>
    </row>
    <row r="524" spans="17:23" x14ac:dyDescent="0.25">
      <c r="Q524" s="177" t="str">
        <f t="shared" si="102"/>
        <v/>
      </c>
      <c r="R524" s="178" t="str">
        <f t="shared" si="103"/>
        <v/>
      </c>
      <c r="S524" s="179" t="str">
        <f t="shared" si="104"/>
        <v/>
      </c>
      <c r="T524" s="180" t="str">
        <f t="shared" si="105"/>
        <v/>
      </c>
      <c r="U524" s="180" t="str">
        <f t="shared" si="106"/>
        <v/>
      </c>
      <c r="V524" s="180" t="str">
        <f t="shared" si="107"/>
        <v/>
      </c>
      <c r="W524" s="179" t="str">
        <f t="shared" si="99"/>
        <v/>
      </c>
    </row>
    <row r="525" spans="17:23" x14ac:dyDescent="0.25">
      <c r="Q525" s="177" t="str">
        <f t="shared" si="102"/>
        <v/>
      </c>
      <c r="R525" s="178" t="str">
        <f t="shared" si="103"/>
        <v/>
      </c>
      <c r="S525" s="179" t="str">
        <f t="shared" si="104"/>
        <v/>
      </c>
      <c r="T525" s="180" t="str">
        <f t="shared" si="105"/>
        <v/>
      </c>
      <c r="U525" s="180" t="str">
        <f t="shared" si="106"/>
        <v/>
      </c>
      <c r="V525" s="180" t="str">
        <f t="shared" si="107"/>
        <v/>
      </c>
      <c r="W525" s="179" t="str">
        <f t="shared" si="99"/>
        <v/>
      </c>
    </row>
    <row r="526" spans="17:23" x14ac:dyDescent="0.25">
      <c r="Q526" s="177" t="str">
        <f t="shared" si="102"/>
        <v/>
      </c>
      <c r="R526" s="178" t="str">
        <f t="shared" si="103"/>
        <v/>
      </c>
      <c r="S526" s="179" t="str">
        <f t="shared" si="104"/>
        <v/>
      </c>
      <c r="T526" s="180" t="str">
        <f t="shared" si="105"/>
        <v/>
      </c>
      <c r="U526" s="180" t="str">
        <f t="shared" si="106"/>
        <v/>
      </c>
      <c r="V526" s="180" t="str">
        <f t="shared" si="107"/>
        <v/>
      </c>
      <c r="W526" s="179" t="str">
        <f t="shared" si="99"/>
        <v/>
      </c>
    </row>
    <row r="527" spans="17:23" x14ac:dyDescent="0.25">
      <c r="Q527" s="177" t="str">
        <f t="shared" si="102"/>
        <v/>
      </c>
      <c r="R527" s="178" t="str">
        <f t="shared" si="103"/>
        <v/>
      </c>
      <c r="S527" s="179" t="str">
        <f t="shared" si="104"/>
        <v/>
      </c>
      <c r="T527" s="180" t="str">
        <f t="shared" si="105"/>
        <v/>
      </c>
      <c r="U527" s="180" t="str">
        <f t="shared" si="106"/>
        <v/>
      </c>
      <c r="V527" s="180" t="str">
        <f t="shared" si="107"/>
        <v/>
      </c>
      <c r="W527" s="179" t="str">
        <f t="shared" si="99"/>
        <v/>
      </c>
    </row>
    <row r="528" spans="17:23" x14ac:dyDescent="0.25">
      <c r="Q528" s="177" t="str">
        <f t="shared" si="102"/>
        <v/>
      </c>
      <c r="R528" s="178" t="str">
        <f t="shared" si="103"/>
        <v/>
      </c>
      <c r="S528" s="179" t="str">
        <f t="shared" si="104"/>
        <v/>
      </c>
      <c r="T528" s="180" t="str">
        <f t="shared" si="105"/>
        <v/>
      </c>
      <c r="U528" s="180" t="str">
        <f t="shared" si="106"/>
        <v/>
      </c>
      <c r="V528" s="180" t="str">
        <f t="shared" si="107"/>
        <v/>
      </c>
      <c r="W528" s="179" t="str">
        <f t="shared" si="99"/>
        <v/>
      </c>
    </row>
    <row r="529" spans="17:23" x14ac:dyDescent="0.25">
      <c r="Q529" s="177" t="str">
        <f t="shared" si="102"/>
        <v/>
      </c>
      <c r="R529" s="178" t="str">
        <f t="shared" si="103"/>
        <v/>
      </c>
      <c r="S529" s="179" t="str">
        <f t="shared" si="104"/>
        <v/>
      </c>
      <c r="T529" s="180" t="str">
        <f t="shared" si="105"/>
        <v/>
      </c>
      <c r="U529" s="180" t="str">
        <f t="shared" si="106"/>
        <v/>
      </c>
      <c r="V529" s="180" t="str">
        <f t="shared" si="107"/>
        <v/>
      </c>
      <c r="W529" s="179" t="str">
        <f t="shared" si="99"/>
        <v/>
      </c>
    </row>
    <row r="530" spans="17:23" x14ac:dyDescent="0.25">
      <c r="Q530" s="177" t="str">
        <f t="shared" si="102"/>
        <v/>
      </c>
      <c r="R530" s="178" t="str">
        <f t="shared" si="103"/>
        <v/>
      </c>
      <c r="S530" s="179" t="str">
        <f t="shared" si="104"/>
        <v/>
      </c>
      <c r="T530" s="180" t="str">
        <f t="shared" si="105"/>
        <v/>
      </c>
      <c r="U530" s="180" t="str">
        <f t="shared" si="106"/>
        <v/>
      </c>
      <c r="V530" s="180" t="str">
        <f t="shared" si="107"/>
        <v/>
      </c>
      <c r="W530" s="179" t="str">
        <f t="shared" ref="W530:W534" si="113">IF(R530="","",SUM(S530)-SUM(U530))</f>
        <v/>
      </c>
    </row>
    <row r="531" spans="17:23" x14ac:dyDescent="0.25">
      <c r="Q531" s="177" t="str">
        <f t="shared" ref="Q531:Q534" si="114">IF(R531="","",EDATE(Q530,1))</f>
        <v/>
      </c>
      <c r="R531" s="178" t="str">
        <f t="shared" ref="R531:R534" si="115">IF(R530="","",IF(SUM(R530)+1&lt;=$U$7,SUM(R530)+1,""))</f>
        <v/>
      </c>
      <c r="S531" s="179" t="str">
        <f t="shared" ref="S531:S534" si="116">IF(R531="","",W530)</f>
        <v/>
      </c>
      <c r="T531" s="180" t="str">
        <f t="shared" ref="T531:T534" si="117">IF(R531="","",IPMT($U$13/12,R531,$U$7,-$U$11,$U$12,0))</f>
        <v/>
      </c>
      <c r="U531" s="180" t="str">
        <f t="shared" ref="U531:U534" si="118">IF(R531="","",PPMT($U$13/12,R531,$U$7,-$U$11,$U$12,0))</f>
        <v/>
      </c>
      <c r="V531" s="180" t="str">
        <f t="shared" ref="V531:V534" si="119">IF(R531="","",SUM(T531:U531))</f>
        <v/>
      </c>
      <c r="W531" s="179" t="str">
        <f t="shared" si="113"/>
        <v/>
      </c>
    </row>
    <row r="532" spans="17:23" x14ac:dyDescent="0.25">
      <c r="Q532" s="177" t="str">
        <f t="shared" si="114"/>
        <v/>
      </c>
      <c r="R532" s="178" t="str">
        <f t="shared" si="115"/>
        <v/>
      </c>
      <c r="S532" s="179" t="str">
        <f t="shared" si="116"/>
        <v/>
      </c>
      <c r="T532" s="180" t="str">
        <f t="shared" si="117"/>
        <v/>
      </c>
      <c r="U532" s="180" t="str">
        <f t="shared" si="118"/>
        <v/>
      </c>
      <c r="V532" s="180" t="str">
        <f t="shared" si="119"/>
        <v/>
      </c>
      <c r="W532" s="179" t="str">
        <f t="shared" si="113"/>
        <v/>
      </c>
    </row>
    <row r="533" spans="17:23" x14ac:dyDescent="0.25">
      <c r="Q533" s="177" t="str">
        <f t="shared" si="114"/>
        <v/>
      </c>
      <c r="R533" s="178" t="str">
        <f t="shared" si="115"/>
        <v/>
      </c>
      <c r="S533" s="179" t="str">
        <f t="shared" si="116"/>
        <v/>
      </c>
      <c r="T533" s="180" t="str">
        <f t="shared" si="117"/>
        <v/>
      </c>
      <c r="U533" s="180" t="str">
        <f t="shared" si="118"/>
        <v/>
      </c>
      <c r="V533" s="180" t="str">
        <f t="shared" si="119"/>
        <v/>
      </c>
      <c r="W533" s="179" t="str">
        <f t="shared" si="113"/>
        <v/>
      </c>
    </row>
    <row r="534" spans="17:23" x14ac:dyDescent="0.25">
      <c r="Q534" s="177" t="str">
        <f t="shared" si="114"/>
        <v/>
      </c>
      <c r="R534" s="178" t="str">
        <f t="shared" si="115"/>
        <v/>
      </c>
      <c r="S534" s="179" t="str">
        <f t="shared" si="116"/>
        <v/>
      </c>
      <c r="T534" s="180" t="str">
        <f t="shared" si="117"/>
        <v/>
      </c>
      <c r="U534" s="180" t="str">
        <f t="shared" si="118"/>
        <v/>
      </c>
      <c r="V534" s="180" t="str">
        <f t="shared" si="119"/>
        <v/>
      </c>
      <c r="W534" s="179"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M15" sqref="M15"/>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120</v>
      </c>
      <c r="F7" s="118" t="s">
        <v>50</v>
      </c>
      <c r="G7" s="106"/>
      <c r="K7" s="82"/>
      <c r="L7" s="82"/>
    </row>
    <row r="8" spans="1:13" x14ac:dyDescent="0.25">
      <c r="A8" s="65"/>
      <c r="B8" s="115" t="s">
        <v>54</v>
      </c>
      <c r="C8" s="67"/>
      <c r="D8" s="119">
        <f>E6-1</f>
        <v>45930</v>
      </c>
      <c r="E8" s="120">
        <v>347626</v>
      </c>
      <c r="F8" s="118" t="s">
        <v>52</v>
      </c>
      <c r="G8" s="106"/>
      <c r="K8" s="82"/>
      <c r="L8" s="82"/>
    </row>
    <row r="9" spans="1:13" x14ac:dyDescent="0.25">
      <c r="A9" s="65"/>
      <c r="B9" s="115" t="s">
        <v>55</v>
      </c>
      <c r="C9" s="67"/>
      <c r="D9" s="119">
        <f>EOMONTH(D8,E7)</f>
        <v>49582</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347626</v>
      </c>
      <c r="D15" s="79">
        <f>IF(B15="","",IPMT($E$11/12,B15,$E$7,-$E$8,$E$9,0))</f>
        <v>1680.1923333333334</v>
      </c>
      <c r="E15" s="79">
        <f>IF(B15="","",PPMT($E$11/12,B15,$E$7,-$E$8,$E$9,0))</f>
        <v>2144.3475547944472</v>
      </c>
      <c r="F15" s="79">
        <f>IF(B15="","",SUM(D15:E15))</f>
        <v>3824.5398881277806</v>
      </c>
      <c r="G15" s="70">
        <f>IF(B15="","",SUM(C15)-SUM(E15))</f>
        <v>345481.65244520555</v>
      </c>
      <c r="K15" s="82"/>
      <c r="L15" s="82"/>
      <c r="M15" s="83"/>
    </row>
    <row r="16" spans="1:13" x14ac:dyDescent="0.25">
      <c r="A16" s="78">
        <f>IF(B16="","",EDATE(A15,1))</f>
        <v>45962</v>
      </c>
      <c r="B16" s="72">
        <f>IF(B15="","",IF(SUM(B15)+1&lt;=$E$7,SUM(B15)+1,""))</f>
        <v>2</v>
      </c>
      <c r="C16" s="70">
        <f>IF(B16="","",G15)</f>
        <v>345481.65244520555</v>
      </c>
      <c r="D16" s="79">
        <f>IF(B16="","",IPMT($E$11/12,B16,$E$7,-$E$8,$E$9,0))</f>
        <v>1669.8279868184936</v>
      </c>
      <c r="E16" s="79">
        <f>IF(B16="","",PPMT($E$11/12,B16,$E$7,-$E$8,$E$9,0))</f>
        <v>2154.7119013092874</v>
      </c>
      <c r="F16" s="79">
        <f t="shared" ref="F16:F79" si="0">IF(B16="","",SUM(D16:E16))</f>
        <v>3824.5398881277811</v>
      </c>
      <c r="G16" s="70">
        <f t="shared" ref="G16:G79" si="1">IF(B16="","",SUM(C16)-SUM(E16))</f>
        <v>343326.94054389629</v>
      </c>
      <c r="K16" s="82"/>
      <c r="L16" s="82"/>
      <c r="M16" s="83"/>
    </row>
    <row r="17" spans="1:13" x14ac:dyDescent="0.25">
      <c r="A17" s="78">
        <f t="shared" ref="A17:A80" si="2">IF(B17="","",EDATE(A16,1))</f>
        <v>45992</v>
      </c>
      <c r="B17" s="72">
        <f t="shared" ref="B17:B80" si="3">IF(B16="","",IF(SUM(B16)+1&lt;=$E$7,SUM(B16)+1,""))</f>
        <v>3</v>
      </c>
      <c r="C17" s="70">
        <f t="shared" ref="C17:C80" si="4">IF(B17="","",G16)</f>
        <v>343326.94054389629</v>
      </c>
      <c r="D17" s="79">
        <f t="shared" ref="D17:D80" si="5">IF(B17="","",IPMT($E$11/12,B17,$E$7,-$E$8,$E$9,0))</f>
        <v>1659.4135459621657</v>
      </c>
      <c r="E17" s="79">
        <f t="shared" ref="E17:E80" si="6">IF(B17="","",PPMT($E$11/12,B17,$E$7,-$E$8,$E$9,0))</f>
        <v>2165.1263421656149</v>
      </c>
      <c r="F17" s="79">
        <f t="shared" si="0"/>
        <v>3824.5398881277806</v>
      </c>
      <c r="G17" s="70">
        <f t="shared" si="1"/>
        <v>341161.81420173065</v>
      </c>
      <c r="K17" s="82"/>
      <c r="L17" s="82"/>
      <c r="M17" s="83"/>
    </row>
    <row r="18" spans="1:13" x14ac:dyDescent="0.25">
      <c r="A18" s="78">
        <f t="shared" si="2"/>
        <v>46023</v>
      </c>
      <c r="B18" s="72">
        <f t="shared" si="3"/>
        <v>4</v>
      </c>
      <c r="C18" s="70">
        <f t="shared" si="4"/>
        <v>341161.81420173065</v>
      </c>
      <c r="D18" s="79">
        <f t="shared" si="5"/>
        <v>1648.9487686416985</v>
      </c>
      <c r="E18" s="79">
        <f t="shared" si="6"/>
        <v>2175.5911194860828</v>
      </c>
      <c r="F18" s="79">
        <f t="shared" si="0"/>
        <v>3824.5398881277815</v>
      </c>
      <c r="G18" s="70">
        <f t="shared" si="1"/>
        <v>338986.22308224457</v>
      </c>
      <c r="K18" s="82"/>
      <c r="L18" s="82"/>
      <c r="M18" s="83"/>
    </row>
    <row r="19" spans="1:13" x14ac:dyDescent="0.25">
      <c r="A19" s="78">
        <f t="shared" si="2"/>
        <v>46054</v>
      </c>
      <c r="B19" s="72">
        <f t="shared" si="3"/>
        <v>5</v>
      </c>
      <c r="C19" s="70">
        <f t="shared" si="4"/>
        <v>338986.22308224457</v>
      </c>
      <c r="D19" s="79">
        <f t="shared" si="5"/>
        <v>1638.4334115641827</v>
      </c>
      <c r="E19" s="79">
        <f t="shared" si="6"/>
        <v>2186.1064765635988</v>
      </c>
      <c r="F19" s="79">
        <f t="shared" si="0"/>
        <v>3824.5398881277815</v>
      </c>
      <c r="G19" s="70">
        <f t="shared" si="1"/>
        <v>336800.11660568096</v>
      </c>
      <c r="K19" s="82"/>
      <c r="L19" s="82"/>
      <c r="M19" s="83"/>
    </row>
    <row r="20" spans="1:13" x14ac:dyDescent="0.25">
      <c r="A20" s="78">
        <f t="shared" si="2"/>
        <v>46082</v>
      </c>
      <c r="B20" s="72">
        <f t="shared" si="3"/>
        <v>6</v>
      </c>
      <c r="C20" s="70">
        <f t="shared" si="4"/>
        <v>336800.11660568096</v>
      </c>
      <c r="D20" s="79">
        <f t="shared" si="5"/>
        <v>1627.8672302607918</v>
      </c>
      <c r="E20" s="79">
        <f t="shared" si="6"/>
        <v>2196.6726578669891</v>
      </c>
      <c r="F20" s="79">
        <f t="shared" si="0"/>
        <v>3824.5398881277806</v>
      </c>
      <c r="G20" s="70">
        <f t="shared" si="1"/>
        <v>334603.443947814</v>
      </c>
      <c r="K20" s="82"/>
      <c r="L20" s="82"/>
      <c r="M20" s="83"/>
    </row>
    <row r="21" spans="1:13" x14ac:dyDescent="0.25">
      <c r="A21" s="78">
        <f t="shared" si="2"/>
        <v>46113</v>
      </c>
      <c r="B21" s="72">
        <f t="shared" si="3"/>
        <v>7</v>
      </c>
      <c r="C21" s="70">
        <f t="shared" si="4"/>
        <v>334603.443947814</v>
      </c>
      <c r="D21" s="79">
        <f t="shared" si="5"/>
        <v>1617.2499790811012</v>
      </c>
      <c r="E21" s="79">
        <f t="shared" si="6"/>
        <v>2207.2899090466799</v>
      </c>
      <c r="F21" s="79">
        <f t="shared" si="0"/>
        <v>3824.5398881277811</v>
      </c>
      <c r="G21" s="70">
        <f t="shared" si="1"/>
        <v>332396.15403876733</v>
      </c>
      <c r="K21" s="82"/>
      <c r="L21" s="82"/>
      <c r="M21" s="83"/>
    </row>
    <row r="22" spans="1:13" x14ac:dyDescent="0.25">
      <c r="A22" s="78">
        <f t="shared" si="2"/>
        <v>46143</v>
      </c>
      <c r="B22" s="72">
        <f t="shared" si="3"/>
        <v>8</v>
      </c>
      <c r="C22" s="70">
        <f t="shared" si="4"/>
        <v>332396.15403876733</v>
      </c>
      <c r="D22" s="79">
        <f t="shared" si="5"/>
        <v>1606.5814111873756</v>
      </c>
      <c r="E22" s="79">
        <f t="shared" si="6"/>
        <v>2217.9584769404055</v>
      </c>
      <c r="F22" s="79">
        <f t="shared" si="0"/>
        <v>3824.5398881277811</v>
      </c>
      <c r="G22" s="70">
        <f t="shared" si="1"/>
        <v>330178.19556182693</v>
      </c>
      <c r="K22" s="82"/>
      <c r="L22" s="82"/>
      <c r="M22" s="83"/>
    </row>
    <row r="23" spans="1:13" x14ac:dyDescent="0.25">
      <c r="A23" s="78">
        <f t="shared" si="2"/>
        <v>46174</v>
      </c>
      <c r="B23" s="72">
        <f t="shared" si="3"/>
        <v>9</v>
      </c>
      <c r="C23" s="70">
        <f t="shared" si="4"/>
        <v>330178.19556182693</v>
      </c>
      <c r="D23" s="79">
        <f t="shared" si="5"/>
        <v>1595.8612785488306</v>
      </c>
      <c r="E23" s="79">
        <f t="shared" si="6"/>
        <v>2228.6786095789503</v>
      </c>
      <c r="F23" s="79">
        <f t="shared" si="0"/>
        <v>3824.5398881277806</v>
      </c>
      <c r="G23" s="70">
        <f t="shared" si="1"/>
        <v>327949.516952248</v>
      </c>
      <c r="K23" s="82"/>
      <c r="L23" s="82"/>
      <c r="M23" s="83"/>
    </row>
    <row r="24" spans="1:13" x14ac:dyDescent="0.25">
      <c r="A24" s="78">
        <f t="shared" si="2"/>
        <v>46204</v>
      </c>
      <c r="B24" s="72">
        <f t="shared" si="3"/>
        <v>10</v>
      </c>
      <c r="C24" s="70">
        <f t="shared" si="4"/>
        <v>327949.516952248</v>
      </c>
      <c r="D24" s="79">
        <f t="shared" si="5"/>
        <v>1585.0893319358654</v>
      </c>
      <c r="E24" s="79">
        <f t="shared" si="6"/>
        <v>2239.4505561919154</v>
      </c>
      <c r="F24" s="79">
        <f t="shared" si="0"/>
        <v>3824.5398881277806</v>
      </c>
      <c r="G24" s="70">
        <f t="shared" si="1"/>
        <v>325710.06639605609</v>
      </c>
      <c r="K24" s="82"/>
      <c r="L24" s="82"/>
      <c r="M24" s="83"/>
    </row>
    <row r="25" spans="1:13" x14ac:dyDescent="0.25">
      <c r="A25" s="78">
        <f t="shared" si="2"/>
        <v>46235</v>
      </c>
      <c r="B25" s="72">
        <f t="shared" si="3"/>
        <v>11</v>
      </c>
      <c r="C25" s="70">
        <f t="shared" si="4"/>
        <v>325710.06639605609</v>
      </c>
      <c r="D25" s="79">
        <f t="shared" si="5"/>
        <v>1574.2653209142709</v>
      </c>
      <c r="E25" s="79">
        <f t="shared" si="6"/>
        <v>2250.2745672135097</v>
      </c>
      <c r="F25" s="79">
        <f t="shared" si="0"/>
        <v>3824.5398881277806</v>
      </c>
      <c r="G25" s="70">
        <f t="shared" si="1"/>
        <v>323459.7918288426</v>
      </c>
    </row>
    <row r="26" spans="1:13" x14ac:dyDescent="0.25">
      <c r="A26" s="78">
        <f t="shared" si="2"/>
        <v>46266</v>
      </c>
      <c r="B26" s="72">
        <f t="shared" si="3"/>
        <v>12</v>
      </c>
      <c r="C26" s="70">
        <f t="shared" si="4"/>
        <v>323459.7918288426</v>
      </c>
      <c r="D26" s="79">
        <f t="shared" si="5"/>
        <v>1563.3889938394057</v>
      </c>
      <c r="E26" s="79">
        <f t="shared" si="6"/>
        <v>2261.1508942883752</v>
      </c>
      <c r="F26" s="79">
        <f t="shared" si="0"/>
        <v>3824.5398881277806</v>
      </c>
      <c r="G26" s="70">
        <f t="shared" si="1"/>
        <v>321198.64093455422</v>
      </c>
    </row>
    <row r="27" spans="1:13" x14ac:dyDescent="0.25">
      <c r="A27" s="78">
        <f t="shared" si="2"/>
        <v>46296</v>
      </c>
      <c r="B27" s="72">
        <f t="shared" si="3"/>
        <v>13</v>
      </c>
      <c r="C27" s="70">
        <f t="shared" si="4"/>
        <v>321198.64093455422</v>
      </c>
      <c r="D27" s="79">
        <f t="shared" si="5"/>
        <v>1552.4600978503452</v>
      </c>
      <c r="E27" s="79">
        <f t="shared" si="6"/>
        <v>2272.0797902774357</v>
      </c>
      <c r="F27" s="79">
        <f t="shared" si="0"/>
        <v>3824.5398881277806</v>
      </c>
      <c r="G27" s="70">
        <f t="shared" si="1"/>
        <v>318926.56114427675</v>
      </c>
    </row>
    <row r="28" spans="1:13" x14ac:dyDescent="0.25">
      <c r="A28" s="78">
        <f t="shared" si="2"/>
        <v>46327</v>
      </c>
      <c r="B28" s="72">
        <f t="shared" si="3"/>
        <v>14</v>
      </c>
      <c r="C28" s="70">
        <f t="shared" si="4"/>
        <v>318926.56114427675</v>
      </c>
      <c r="D28" s="79">
        <f t="shared" si="5"/>
        <v>1541.4783788640048</v>
      </c>
      <c r="E28" s="79">
        <f t="shared" si="6"/>
        <v>2283.0615092637768</v>
      </c>
      <c r="F28" s="79">
        <f t="shared" si="0"/>
        <v>3824.5398881277815</v>
      </c>
      <c r="G28" s="70">
        <f t="shared" si="1"/>
        <v>316643.49963501299</v>
      </c>
    </row>
    <row r="29" spans="1:13" x14ac:dyDescent="0.25">
      <c r="A29" s="78">
        <f t="shared" si="2"/>
        <v>46357</v>
      </c>
      <c r="B29" s="72">
        <f t="shared" si="3"/>
        <v>15</v>
      </c>
      <c r="C29" s="70">
        <f t="shared" si="4"/>
        <v>316643.49963501299</v>
      </c>
      <c r="D29" s="79">
        <f t="shared" si="5"/>
        <v>1530.4435815692295</v>
      </c>
      <c r="E29" s="79">
        <f t="shared" si="6"/>
        <v>2294.0963065585515</v>
      </c>
      <c r="F29" s="79">
        <f t="shared" si="0"/>
        <v>3824.5398881277811</v>
      </c>
      <c r="G29" s="70">
        <f t="shared" si="1"/>
        <v>314349.40332845447</v>
      </c>
    </row>
    <row r="30" spans="1:13" x14ac:dyDescent="0.25">
      <c r="A30" s="78">
        <f t="shared" si="2"/>
        <v>46388</v>
      </c>
      <c r="B30" s="72">
        <f t="shared" si="3"/>
        <v>16</v>
      </c>
      <c r="C30" s="70">
        <f t="shared" si="4"/>
        <v>314349.40332845447</v>
      </c>
      <c r="D30" s="79">
        <f t="shared" si="5"/>
        <v>1519.3554494208634</v>
      </c>
      <c r="E30" s="79">
        <f t="shared" si="6"/>
        <v>2305.1844387069177</v>
      </c>
      <c r="F30" s="79">
        <f t="shared" si="0"/>
        <v>3824.5398881277811</v>
      </c>
      <c r="G30" s="70">
        <f t="shared" si="1"/>
        <v>312044.21888974757</v>
      </c>
    </row>
    <row r="31" spans="1:13" x14ac:dyDescent="0.25">
      <c r="A31" s="78">
        <f t="shared" si="2"/>
        <v>46419</v>
      </c>
      <c r="B31" s="72">
        <f t="shared" si="3"/>
        <v>17</v>
      </c>
      <c r="C31" s="70">
        <f t="shared" si="4"/>
        <v>312044.21888974757</v>
      </c>
      <c r="D31" s="79">
        <f t="shared" si="5"/>
        <v>1508.2137246337795</v>
      </c>
      <c r="E31" s="79">
        <f t="shared" si="6"/>
        <v>2316.3261634940013</v>
      </c>
      <c r="F31" s="79">
        <f t="shared" si="0"/>
        <v>3824.5398881277806</v>
      </c>
      <c r="G31" s="70">
        <f t="shared" si="1"/>
        <v>309727.89272625354</v>
      </c>
    </row>
    <row r="32" spans="1:13" x14ac:dyDescent="0.25">
      <c r="A32" s="78">
        <f t="shared" si="2"/>
        <v>46447</v>
      </c>
      <c r="B32" s="72">
        <f t="shared" si="3"/>
        <v>18</v>
      </c>
      <c r="C32" s="70">
        <f t="shared" si="4"/>
        <v>309727.89272625354</v>
      </c>
      <c r="D32" s="79">
        <f t="shared" si="5"/>
        <v>1497.0181481768918</v>
      </c>
      <c r="E32" s="79">
        <f t="shared" si="6"/>
        <v>2327.5217399508888</v>
      </c>
      <c r="F32" s="79">
        <f t="shared" si="0"/>
        <v>3824.5398881277806</v>
      </c>
      <c r="G32" s="70">
        <f t="shared" si="1"/>
        <v>307400.37098630267</v>
      </c>
    </row>
    <row r="33" spans="1:7" x14ac:dyDescent="0.25">
      <c r="A33" s="78">
        <f t="shared" si="2"/>
        <v>46478</v>
      </c>
      <c r="B33" s="72">
        <f t="shared" si="3"/>
        <v>19</v>
      </c>
      <c r="C33" s="70">
        <f t="shared" si="4"/>
        <v>307400.37098630267</v>
      </c>
      <c r="D33" s="79">
        <f t="shared" si="5"/>
        <v>1485.7684597671293</v>
      </c>
      <c r="E33" s="79">
        <f t="shared" si="6"/>
        <v>2338.771428360651</v>
      </c>
      <c r="F33" s="79">
        <f t="shared" si="0"/>
        <v>3824.5398881277806</v>
      </c>
      <c r="G33" s="70">
        <f t="shared" si="1"/>
        <v>305061.59955794201</v>
      </c>
    </row>
    <row r="34" spans="1:7" x14ac:dyDescent="0.25">
      <c r="A34" s="78">
        <f t="shared" si="2"/>
        <v>46508</v>
      </c>
      <c r="B34" s="72">
        <f t="shared" si="3"/>
        <v>20</v>
      </c>
      <c r="C34" s="70">
        <f t="shared" si="4"/>
        <v>305061.59955794201</v>
      </c>
      <c r="D34" s="79">
        <f t="shared" si="5"/>
        <v>1474.4643978633862</v>
      </c>
      <c r="E34" s="79">
        <f t="shared" si="6"/>
        <v>2350.0754902643948</v>
      </c>
      <c r="F34" s="79">
        <f t="shared" si="0"/>
        <v>3824.5398881277811</v>
      </c>
      <c r="G34" s="70">
        <f t="shared" si="1"/>
        <v>302711.52406767762</v>
      </c>
    </row>
    <row r="35" spans="1:7" x14ac:dyDescent="0.25">
      <c r="A35" s="78">
        <f t="shared" si="2"/>
        <v>46539</v>
      </c>
      <c r="B35" s="72">
        <f t="shared" si="3"/>
        <v>21</v>
      </c>
      <c r="C35" s="70">
        <f t="shared" si="4"/>
        <v>302711.52406767762</v>
      </c>
      <c r="D35" s="79">
        <f t="shared" si="5"/>
        <v>1463.1056996604418</v>
      </c>
      <c r="E35" s="79">
        <f t="shared" si="6"/>
        <v>2361.434188467339</v>
      </c>
      <c r="F35" s="79">
        <f t="shared" si="0"/>
        <v>3824.5398881277806</v>
      </c>
      <c r="G35" s="70">
        <f t="shared" si="1"/>
        <v>300350.08987921028</v>
      </c>
    </row>
    <row r="36" spans="1:7" x14ac:dyDescent="0.25">
      <c r="A36" s="78">
        <f t="shared" si="2"/>
        <v>46569</v>
      </c>
      <c r="B36" s="72">
        <f t="shared" si="3"/>
        <v>22</v>
      </c>
      <c r="C36" s="70">
        <f t="shared" si="4"/>
        <v>300350.08987921028</v>
      </c>
      <c r="D36" s="79">
        <f t="shared" si="5"/>
        <v>1451.6921010828494</v>
      </c>
      <c r="E36" s="79">
        <f t="shared" si="6"/>
        <v>2372.847787044931</v>
      </c>
      <c r="F36" s="79">
        <f t="shared" si="0"/>
        <v>3824.5398881277806</v>
      </c>
      <c r="G36" s="70">
        <f t="shared" si="1"/>
        <v>297977.24209216534</v>
      </c>
    </row>
    <row r="37" spans="1:7" x14ac:dyDescent="0.25">
      <c r="A37" s="78">
        <f t="shared" si="2"/>
        <v>46600</v>
      </c>
      <c r="B37" s="72">
        <f t="shared" si="3"/>
        <v>23</v>
      </c>
      <c r="C37" s="70">
        <f t="shared" si="4"/>
        <v>297977.24209216534</v>
      </c>
      <c r="D37" s="79">
        <f t="shared" si="5"/>
        <v>1440.223336778799</v>
      </c>
      <c r="E37" s="79">
        <f t="shared" si="6"/>
        <v>2384.3165513489821</v>
      </c>
      <c r="F37" s="79">
        <f t="shared" si="0"/>
        <v>3824.5398881277811</v>
      </c>
      <c r="G37" s="70">
        <f t="shared" si="1"/>
        <v>295592.92554081633</v>
      </c>
    </row>
    <row r="38" spans="1:7" x14ac:dyDescent="0.25">
      <c r="A38" s="78">
        <f t="shared" si="2"/>
        <v>46631</v>
      </c>
      <c r="B38" s="72">
        <f t="shared" si="3"/>
        <v>24</v>
      </c>
      <c r="C38" s="70">
        <f t="shared" si="4"/>
        <v>295592.92554081633</v>
      </c>
      <c r="D38" s="79">
        <f t="shared" si="5"/>
        <v>1428.6991401139458</v>
      </c>
      <c r="E38" s="79">
        <f t="shared" si="6"/>
        <v>2395.8407480138353</v>
      </c>
      <c r="F38" s="79">
        <f t="shared" si="0"/>
        <v>3824.5398881277811</v>
      </c>
      <c r="G38" s="70">
        <f t="shared" si="1"/>
        <v>293197.08479280252</v>
      </c>
    </row>
    <row r="39" spans="1:7" x14ac:dyDescent="0.25">
      <c r="A39" s="78">
        <f t="shared" si="2"/>
        <v>46661</v>
      </c>
      <c r="B39" s="72">
        <f t="shared" si="3"/>
        <v>25</v>
      </c>
      <c r="C39" s="70">
        <f t="shared" si="4"/>
        <v>293197.08479280252</v>
      </c>
      <c r="D39" s="79">
        <f t="shared" si="5"/>
        <v>1417.1192431652119</v>
      </c>
      <c r="E39" s="79">
        <f t="shared" si="6"/>
        <v>2407.4206449625685</v>
      </c>
      <c r="F39" s="79">
        <f t="shared" si="0"/>
        <v>3824.5398881277806</v>
      </c>
      <c r="G39" s="70">
        <f t="shared" si="1"/>
        <v>290789.66414783994</v>
      </c>
    </row>
    <row r="40" spans="1:7" x14ac:dyDescent="0.25">
      <c r="A40" s="78">
        <f t="shared" si="2"/>
        <v>46692</v>
      </c>
      <c r="B40" s="72">
        <f t="shared" si="3"/>
        <v>26</v>
      </c>
      <c r="C40" s="70">
        <f t="shared" si="4"/>
        <v>290789.66414783994</v>
      </c>
      <c r="D40" s="79">
        <f t="shared" si="5"/>
        <v>1405.4833767145594</v>
      </c>
      <c r="E40" s="79">
        <f t="shared" si="6"/>
        <v>2419.056511413221</v>
      </c>
      <c r="F40" s="79">
        <f t="shared" si="0"/>
        <v>3824.5398881277806</v>
      </c>
      <c r="G40" s="70">
        <f t="shared" si="1"/>
        <v>288370.60763642669</v>
      </c>
    </row>
    <row r="41" spans="1:7" x14ac:dyDescent="0.25">
      <c r="A41" s="78">
        <f t="shared" si="2"/>
        <v>46722</v>
      </c>
      <c r="B41" s="72">
        <f t="shared" si="3"/>
        <v>27</v>
      </c>
      <c r="C41" s="70">
        <f t="shared" si="4"/>
        <v>288370.60763642669</v>
      </c>
      <c r="D41" s="79">
        <f t="shared" si="5"/>
        <v>1393.7912702427291</v>
      </c>
      <c r="E41" s="79">
        <f t="shared" si="6"/>
        <v>2430.7486178850518</v>
      </c>
      <c r="F41" s="79">
        <f t="shared" si="0"/>
        <v>3824.5398881277806</v>
      </c>
      <c r="G41" s="70">
        <f t="shared" si="1"/>
        <v>285939.85901854164</v>
      </c>
    </row>
    <row r="42" spans="1:7" x14ac:dyDescent="0.25">
      <c r="A42" s="78">
        <f t="shared" si="2"/>
        <v>46753</v>
      </c>
      <c r="B42" s="72">
        <f t="shared" si="3"/>
        <v>28</v>
      </c>
      <c r="C42" s="70">
        <f t="shared" si="4"/>
        <v>285939.85901854164</v>
      </c>
      <c r="D42" s="79">
        <f t="shared" si="5"/>
        <v>1382.0426519229511</v>
      </c>
      <c r="E42" s="79">
        <f t="shared" si="6"/>
        <v>2442.4972362048297</v>
      </c>
      <c r="F42" s="79">
        <f t="shared" si="0"/>
        <v>3824.5398881277806</v>
      </c>
      <c r="G42" s="70">
        <f t="shared" si="1"/>
        <v>283497.36178233678</v>
      </c>
    </row>
    <row r="43" spans="1:7" x14ac:dyDescent="0.25">
      <c r="A43" s="78">
        <f t="shared" si="2"/>
        <v>46784</v>
      </c>
      <c r="B43" s="72">
        <f t="shared" si="3"/>
        <v>29</v>
      </c>
      <c r="C43" s="70">
        <f t="shared" si="4"/>
        <v>283497.36178233678</v>
      </c>
      <c r="D43" s="79">
        <f t="shared" si="5"/>
        <v>1370.2372486146282</v>
      </c>
      <c r="E43" s="79">
        <f t="shared" si="6"/>
        <v>2454.3026395131528</v>
      </c>
      <c r="F43" s="79">
        <f t="shared" si="0"/>
        <v>3824.5398881277811</v>
      </c>
      <c r="G43" s="70">
        <f t="shared" si="1"/>
        <v>281043.05914282362</v>
      </c>
    </row>
    <row r="44" spans="1:7" x14ac:dyDescent="0.25">
      <c r="A44" s="78">
        <f t="shared" si="2"/>
        <v>46813</v>
      </c>
      <c r="B44" s="72">
        <f t="shared" si="3"/>
        <v>30</v>
      </c>
      <c r="C44" s="70">
        <f t="shared" si="4"/>
        <v>281043.05914282362</v>
      </c>
      <c r="D44" s="79">
        <f t="shared" si="5"/>
        <v>1358.3747858569809</v>
      </c>
      <c r="E44" s="79">
        <f t="shared" si="6"/>
        <v>2466.1651022707997</v>
      </c>
      <c r="F44" s="79">
        <f t="shared" si="0"/>
        <v>3824.5398881277806</v>
      </c>
      <c r="G44" s="70">
        <f t="shared" si="1"/>
        <v>278576.89404055284</v>
      </c>
    </row>
    <row r="45" spans="1:7" x14ac:dyDescent="0.25">
      <c r="A45" s="78">
        <f t="shared" si="2"/>
        <v>46844</v>
      </c>
      <c r="B45" s="72">
        <f t="shared" si="3"/>
        <v>31</v>
      </c>
      <c r="C45" s="70">
        <f t="shared" si="4"/>
        <v>278576.89404055284</v>
      </c>
      <c r="D45" s="79">
        <f t="shared" si="5"/>
        <v>1346.4549878626722</v>
      </c>
      <c r="E45" s="79">
        <f t="shared" si="6"/>
        <v>2478.0849002651089</v>
      </c>
      <c r="F45" s="79">
        <f t="shared" si="0"/>
        <v>3824.5398881277811</v>
      </c>
      <c r="G45" s="70">
        <f t="shared" si="1"/>
        <v>276098.80914028775</v>
      </c>
    </row>
    <row r="46" spans="1:7" x14ac:dyDescent="0.25">
      <c r="A46" s="78">
        <f t="shared" si="2"/>
        <v>46874</v>
      </c>
      <c r="B46" s="72">
        <f t="shared" si="3"/>
        <v>32</v>
      </c>
      <c r="C46" s="70">
        <f t="shared" si="4"/>
        <v>276098.80914028775</v>
      </c>
      <c r="D46" s="79">
        <f t="shared" si="5"/>
        <v>1334.4775775113908</v>
      </c>
      <c r="E46" s="79">
        <f t="shared" si="6"/>
        <v>2490.0623106163898</v>
      </c>
      <c r="F46" s="79">
        <f t="shared" si="0"/>
        <v>3824.5398881277806</v>
      </c>
      <c r="G46" s="70">
        <f t="shared" si="1"/>
        <v>273608.74682967138</v>
      </c>
    </row>
    <row r="47" spans="1:7" x14ac:dyDescent="0.25">
      <c r="A47" s="78">
        <f t="shared" si="2"/>
        <v>46905</v>
      </c>
      <c r="B47" s="72">
        <f t="shared" si="3"/>
        <v>33</v>
      </c>
      <c r="C47" s="70">
        <f t="shared" si="4"/>
        <v>273608.74682967138</v>
      </c>
      <c r="D47" s="79">
        <f t="shared" si="5"/>
        <v>1322.4422763434118</v>
      </c>
      <c r="E47" s="79">
        <f t="shared" si="6"/>
        <v>2502.0976117843693</v>
      </c>
      <c r="F47" s="79">
        <f t="shared" si="0"/>
        <v>3824.5398881277811</v>
      </c>
      <c r="G47" s="70">
        <f t="shared" si="1"/>
        <v>271106.64921788702</v>
      </c>
    </row>
    <row r="48" spans="1:7" x14ac:dyDescent="0.25">
      <c r="A48" s="78">
        <f t="shared" si="2"/>
        <v>46935</v>
      </c>
      <c r="B48" s="72">
        <f t="shared" si="3"/>
        <v>34</v>
      </c>
      <c r="C48" s="70">
        <f t="shared" si="4"/>
        <v>271106.64921788702</v>
      </c>
      <c r="D48" s="79">
        <f t="shared" si="5"/>
        <v>1310.3488045531208</v>
      </c>
      <c r="E48" s="79">
        <f t="shared" si="6"/>
        <v>2514.1910835746603</v>
      </c>
      <c r="F48" s="79">
        <f t="shared" si="0"/>
        <v>3824.5398881277811</v>
      </c>
      <c r="G48" s="70">
        <f t="shared" si="1"/>
        <v>268592.45813431236</v>
      </c>
    </row>
    <row r="49" spans="1:7" x14ac:dyDescent="0.25">
      <c r="A49" s="78">
        <f t="shared" si="2"/>
        <v>46966</v>
      </c>
      <c r="B49" s="72">
        <f t="shared" si="3"/>
        <v>35</v>
      </c>
      <c r="C49" s="70">
        <f t="shared" si="4"/>
        <v>268592.45813431236</v>
      </c>
      <c r="D49" s="79">
        <f t="shared" si="5"/>
        <v>1298.1968809825098</v>
      </c>
      <c r="E49" s="79">
        <f t="shared" si="6"/>
        <v>2526.3430071452713</v>
      </c>
      <c r="F49" s="79">
        <f t="shared" si="0"/>
        <v>3824.5398881277811</v>
      </c>
      <c r="G49" s="70">
        <f t="shared" si="1"/>
        <v>266066.11512716708</v>
      </c>
    </row>
    <row r="50" spans="1:7" x14ac:dyDescent="0.25">
      <c r="A50" s="78">
        <f t="shared" si="2"/>
        <v>46997</v>
      </c>
      <c r="B50" s="72">
        <f t="shared" si="3"/>
        <v>36</v>
      </c>
      <c r="C50" s="70">
        <f t="shared" si="4"/>
        <v>266066.11512716708</v>
      </c>
      <c r="D50" s="79">
        <f t="shared" si="5"/>
        <v>1285.986223114641</v>
      </c>
      <c r="E50" s="79">
        <f t="shared" si="6"/>
        <v>2538.5536650131398</v>
      </c>
      <c r="F50" s="79">
        <f t="shared" si="0"/>
        <v>3824.5398881277806</v>
      </c>
      <c r="G50" s="70">
        <f t="shared" si="1"/>
        <v>263527.56146215391</v>
      </c>
    </row>
    <row r="51" spans="1:7" x14ac:dyDescent="0.25">
      <c r="A51" s="78">
        <f t="shared" si="2"/>
        <v>47027</v>
      </c>
      <c r="B51" s="72">
        <f t="shared" si="3"/>
        <v>37</v>
      </c>
      <c r="C51" s="70">
        <f t="shared" si="4"/>
        <v>263527.56146215391</v>
      </c>
      <c r="D51" s="79">
        <f t="shared" si="5"/>
        <v>1273.7165470670773</v>
      </c>
      <c r="E51" s="79">
        <f t="shared" si="6"/>
        <v>2550.8233410607036</v>
      </c>
      <c r="F51" s="79">
        <f t="shared" si="0"/>
        <v>3824.5398881277806</v>
      </c>
      <c r="G51" s="70">
        <f t="shared" si="1"/>
        <v>260976.73812109322</v>
      </c>
    </row>
    <row r="52" spans="1:7" x14ac:dyDescent="0.25">
      <c r="A52" s="78">
        <f t="shared" si="2"/>
        <v>47058</v>
      </c>
      <c r="B52" s="72">
        <f t="shared" si="3"/>
        <v>38</v>
      </c>
      <c r="C52" s="70">
        <f t="shared" si="4"/>
        <v>260976.73812109322</v>
      </c>
      <c r="D52" s="79">
        <f t="shared" si="5"/>
        <v>1261.3875675852839</v>
      </c>
      <c r="E52" s="79">
        <f t="shared" si="6"/>
        <v>2563.1523205424969</v>
      </c>
      <c r="F52" s="79">
        <f t="shared" si="0"/>
        <v>3824.5398881277806</v>
      </c>
      <c r="G52" s="70">
        <f t="shared" si="1"/>
        <v>258413.58580055073</v>
      </c>
    </row>
    <row r="53" spans="1:7" x14ac:dyDescent="0.25">
      <c r="A53" s="78">
        <f t="shared" si="2"/>
        <v>47088</v>
      </c>
      <c r="B53" s="72">
        <f t="shared" si="3"/>
        <v>39</v>
      </c>
      <c r="C53" s="70">
        <f t="shared" si="4"/>
        <v>258413.58580055073</v>
      </c>
      <c r="D53" s="79">
        <f t="shared" si="5"/>
        <v>1248.9989980359951</v>
      </c>
      <c r="E53" s="79">
        <f t="shared" si="6"/>
        <v>2575.5408900917855</v>
      </c>
      <c r="F53" s="79">
        <f t="shared" si="0"/>
        <v>3824.5398881277806</v>
      </c>
      <c r="G53" s="70">
        <f t="shared" si="1"/>
        <v>255838.04491045894</v>
      </c>
    </row>
    <row r="54" spans="1:7" x14ac:dyDescent="0.25">
      <c r="A54" s="78">
        <f t="shared" si="2"/>
        <v>47119</v>
      </c>
      <c r="B54" s="72">
        <f t="shared" si="3"/>
        <v>40</v>
      </c>
      <c r="C54" s="70">
        <f t="shared" si="4"/>
        <v>255838.04491045894</v>
      </c>
      <c r="D54" s="79">
        <f t="shared" si="5"/>
        <v>1236.5505504005516</v>
      </c>
      <c r="E54" s="79">
        <f t="shared" si="6"/>
        <v>2587.9893377272292</v>
      </c>
      <c r="F54" s="79">
        <f t="shared" si="0"/>
        <v>3824.5398881277806</v>
      </c>
      <c r="G54" s="70">
        <f t="shared" si="1"/>
        <v>253250.05557273171</v>
      </c>
    </row>
    <row r="55" spans="1:7" x14ac:dyDescent="0.25">
      <c r="A55" s="78">
        <f t="shared" si="2"/>
        <v>47150</v>
      </c>
      <c r="B55" s="72">
        <f t="shared" si="3"/>
        <v>41</v>
      </c>
      <c r="C55" s="70">
        <f t="shared" si="4"/>
        <v>253250.05557273171</v>
      </c>
      <c r="D55" s="79">
        <f t="shared" si="5"/>
        <v>1224.0419352682036</v>
      </c>
      <c r="E55" s="79">
        <f t="shared" si="6"/>
        <v>2600.4979528595777</v>
      </c>
      <c r="F55" s="79">
        <f t="shared" si="0"/>
        <v>3824.5398881277815</v>
      </c>
      <c r="G55" s="70">
        <f t="shared" si="1"/>
        <v>250649.55761987212</v>
      </c>
    </row>
    <row r="56" spans="1:7" x14ac:dyDescent="0.25">
      <c r="A56" s="78">
        <f t="shared" si="2"/>
        <v>47178</v>
      </c>
      <c r="B56" s="72">
        <f t="shared" si="3"/>
        <v>42</v>
      </c>
      <c r="C56" s="70">
        <f t="shared" si="4"/>
        <v>250649.55761987212</v>
      </c>
      <c r="D56" s="79">
        <f t="shared" si="5"/>
        <v>1211.4728618293821</v>
      </c>
      <c r="E56" s="79">
        <f t="shared" si="6"/>
        <v>2613.0670262983986</v>
      </c>
      <c r="F56" s="79">
        <f t="shared" si="0"/>
        <v>3824.5398881277806</v>
      </c>
      <c r="G56" s="70">
        <f t="shared" si="1"/>
        <v>248036.49059357372</v>
      </c>
    </row>
    <row r="57" spans="1:7" x14ac:dyDescent="0.25">
      <c r="A57" s="78">
        <f t="shared" si="2"/>
        <v>47209</v>
      </c>
      <c r="B57" s="72">
        <f t="shared" si="3"/>
        <v>43</v>
      </c>
      <c r="C57" s="70">
        <f t="shared" si="4"/>
        <v>248036.49059357372</v>
      </c>
      <c r="D57" s="79">
        <f t="shared" si="5"/>
        <v>1198.8430378689397</v>
      </c>
      <c r="E57" s="79">
        <f t="shared" si="6"/>
        <v>2625.6968502588416</v>
      </c>
      <c r="F57" s="79">
        <f t="shared" si="0"/>
        <v>3824.5398881277815</v>
      </c>
      <c r="G57" s="70">
        <f t="shared" si="1"/>
        <v>245410.79374331489</v>
      </c>
    </row>
    <row r="58" spans="1:7" x14ac:dyDescent="0.25">
      <c r="A58" s="78">
        <f t="shared" si="2"/>
        <v>47239</v>
      </c>
      <c r="B58" s="72">
        <f t="shared" si="3"/>
        <v>44</v>
      </c>
      <c r="C58" s="70">
        <f t="shared" si="4"/>
        <v>245410.79374331489</v>
      </c>
      <c r="D58" s="79">
        <f t="shared" si="5"/>
        <v>1186.1521697593553</v>
      </c>
      <c r="E58" s="79">
        <f t="shared" si="6"/>
        <v>2638.3877183684253</v>
      </c>
      <c r="F58" s="79">
        <f t="shared" si="0"/>
        <v>3824.5398881277806</v>
      </c>
      <c r="G58" s="70">
        <f t="shared" si="1"/>
        <v>242772.40602494645</v>
      </c>
    </row>
    <row r="59" spans="1:7" x14ac:dyDescent="0.25">
      <c r="A59" s="78">
        <f t="shared" si="2"/>
        <v>47270</v>
      </c>
      <c r="B59" s="72">
        <f t="shared" si="3"/>
        <v>45</v>
      </c>
      <c r="C59" s="70">
        <f t="shared" si="4"/>
        <v>242772.40602494645</v>
      </c>
      <c r="D59" s="79">
        <f t="shared" si="5"/>
        <v>1173.3999624539081</v>
      </c>
      <c r="E59" s="79">
        <f t="shared" si="6"/>
        <v>2651.1399256738728</v>
      </c>
      <c r="F59" s="79">
        <f t="shared" si="0"/>
        <v>3824.5398881277806</v>
      </c>
      <c r="G59" s="70">
        <f t="shared" si="1"/>
        <v>240121.26609927259</v>
      </c>
    </row>
    <row r="60" spans="1:7" x14ac:dyDescent="0.25">
      <c r="A60" s="78">
        <f t="shared" si="2"/>
        <v>47300</v>
      </c>
      <c r="B60" s="72">
        <f t="shared" si="3"/>
        <v>46</v>
      </c>
      <c r="C60" s="70">
        <f t="shared" si="4"/>
        <v>240121.26609927259</v>
      </c>
      <c r="D60" s="79">
        <f t="shared" si="5"/>
        <v>1160.5861194798176</v>
      </c>
      <c r="E60" s="79">
        <f t="shared" si="6"/>
        <v>2663.9537686479634</v>
      </c>
      <c r="F60" s="79">
        <f t="shared" si="0"/>
        <v>3824.5398881277811</v>
      </c>
      <c r="G60" s="70">
        <f t="shared" si="1"/>
        <v>237457.31233062461</v>
      </c>
    </row>
    <row r="61" spans="1:7" x14ac:dyDescent="0.25">
      <c r="A61" s="78">
        <f t="shared" si="2"/>
        <v>47331</v>
      </c>
      <c r="B61" s="72">
        <f t="shared" si="3"/>
        <v>47</v>
      </c>
      <c r="C61" s="70">
        <f t="shared" si="4"/>
        <v>237457.31233062461</v>
      </c>
      <c r="D61" s="79">
        <f t="shared" si="5"/>
        <v>1147.7103429313527</v>
      </c>
      <c r="E61" s="79">
        <f t="shared" si="6"/>
        <v>2676.8295451964282</v>
      </c>
      <c r="F61" s="79">
        <f t="shared" si="0"/>
        <v>3824.5398881277806</v>
      </c>
      <c r="G61" s="70">
        <f t="shared" si="1"/>
        <v>234780.48278542818</v>
      </c>
    </row>
    <row r="62" spans="1:7" x14ac:dyDescent="0.25">
      <c r="A62" s="78">
        <f t="shared" si="2"/>
        <v>47362</v>
      </c>
      <c r="B62" s="72">
        <f t="shared" si="3"/>
        <v>48</v>
      </c>
      <c r="C62" s="70">
        <f t="shared" si="4"/>
        <v>234780.48278542818</v>
      </c>
      <c r="D62" s="79">
        <f t="shared" si="5"/>
        <v>1134.7723334629031</v>
      </c>
      <c r="E62" s="79">
        <f t="shared" si="6"/>
        <v>2689.7675546648775</v>
      </c>
      <c r="F62" s="79">
        <f t="shared" si="0"/>
        <v>3824.5398881277806</v>
      </c>
      <c r="G62" s="70">
        <f t="shared" si="1"/>
        <v>232090.71523076331</v>
      </c>
    </row>
    <row r="63" spans="1:7" x14ac:dyDescent="0.25">
      <c r="A63" s="78">
        <f t="shared" si="2"/>
        <v>47392</v>
      </c>
      <c r="B63" s="72">
        <f t="shared" si="3"/>
        <v>49</v>
      </c>
      <c r="C63" s="70">
        <f t="shared" si="4"/>
        <v>232090.71523076331</v>
      </c>
      <c r="D63" s="79">
        <f t="shared" si="5"/>
        <v>1121.7717902820227</v>
      </c>
      <c r="E63" s="79">
        <f t="shared" si="6"/>
        <v>2702.7680978457583</v>
      </c>
      <c r="F63" s="79">
        <f t="shared" si="0"/>
        <v>3824.5398881277811</v>
      </c>
      <c r="G63" s="70">
        <f t="shared" si="1"/>
        <v>229387.94713291756</v>
      </c>
    </row>
    <row r="64" spans="1:7" x14ac:dyDescent="0.25">
      <c r="A64" s="78">
        <f t="shared" si="2"/>
        <v>47423</v>
      </c>
      <c r="B64" s="72">
        <f t="shared" si="3"/>
        <v>50</v>
      </c>
      <c r="C64" s="70">
        <f t="shared" si="4"/>
        <v>229387.94713291756</v>
      </c>
      <c r="D64" s="79">
        <f t="shared" si="5"/>
        <v>1108.7084111424351</v>
      </c>
      <c r="E64" s="79">
        <f t="shared" si="6"/>
        <v>2715.8314769853459</v>
      </c>
      <c r="F64" s="79">
        <f t="shared" si="0"/>
        <v>3824.5398881277811</v>
      </c>
      <c r="G64" s="70">
        <f t="shared" si="1"/>
        <v>226672.11565593223</v>
      </c>
    </row>
    <row r="65" spans="1:7" x14ac:dyDescent="0.25">
      <c r="A65" s="78">
        <f t="shared" si="2"/>
        <v>47453</v>
      </c>
      <c r="B65" s="72">
        <f t="shared" si="3"/>
        <v>51</v>
      </c>
      <c r="C65" s="70">
        <f t="shared" si="4"/>
        <v>226672.11565593223</v>
      </c>
      <c r="D65" s="79">
        <f t="shared" si="5"/>
        <v>1095.5818923370059</v>
      </c>
      <c r="E65" s="79">
        <f t="shared" si="6"/>
        <v>2728.9579957907749</v>
      </c>
      <c r="F65" s="79">
        <f t="shared" si="0"/>
        <v>3824.5398881277806</v>
      </c>
      <c r="G65" s="70">
        <f t="shared" si="1"/>
        <v>223943.15766014144</v>
      </c>
    </row>
    <row r="66" spans="1:7" x14ac:dyDescent="0.25">
      <c r="A66" s="78">
        <f t="shared" si="2"/>
        <v>47484</v>
      </c>
      <c r="B66" s="72">
        <f t="shared" si="3"/>
        <v>52</v>
      </c>
      <c r="C66" s="70">
        <f t="shared" si="4"/>
        <v>223943.15766014144</v>
      </c>
      <c r="D66" s="79">
        <f t="shared" si="5"/>
        <v>1082.3919286906837</v>
      </c>
      <c r="E66" s="79">
        <f t="shared" si="6"/>
        <v>2742.1479594370976</v>
      </c>
      <c r="F66" s="79">
        <f t="shared" si="0"/>
        <v>3824.5398881277815</v>
      </c>
      <c r="G66" s="70">
        <f t="shared" si="1"/>
        <v>221201.00970070434</v>
      </c>
    </row>
    <row r="67" spans="1:7" x14ac:dyDescent="0.25">
      <c r="A67" s="78">
        <f t="shared" si="2"/>
        <v>47515</v>
      </c>
      <c r="B67" s="72">
        <f t="shared" si="3"/>
        <v>53</v>
      </c>
      <c r="C67" s="70">
        <f t="shared" si="4"/>
        <v>221201.00970070434</v>
      </c>
      <c r="D67" s="79">
        <f t="shared" si="5"/>
        <v>1069.1382135534047</v>
      </c>
      <c r="E67" s="79">
        <f t="shared" si="6"/>
        <v>2755.4016745743766</v>
      </c>
      <c r="F67" s="79">
        <f t="shared" si="0"/>
        <v>3824.5398881277815</v>
      </c>
      <c r="G67" s="70">
        <f t="shared" si="1"/>
        <v>218445.60802612995</v>
      </c>
    </row>
    <row r="68" spans="1:7" x14ac:dyDescent="0.25">
      <c r="A68" s="78">
        <f t="shared" si="2"/>
        <v>47543</v>
      </c>
      <c r="B68" s="72">
        <f t="shared" si="3"/>
        <v>54</v>
      </c>
      <c r="C68" s="70">
        <f t="shared" si="4"/>
        <v>218445.60802612995</v>
      </c>
      <c r="D68" s="79">
        <f t="shared" si="5"/>
        <v>1055.8204387929616</v>
      </c>
      <c r="E68" s="79">
        <f t="shared" si="6"/>
        <v>2768.7194493348193</v>
      </c>
      <c r="F68" s="79">
        <f t="shared" si="0"/>
        <v>3824.5398881277806</v>
      </c>
      <c r="G68" s="70">
        <f t="shared" si="1"/>
        <v>215676.88857679514</v>
      </c>
    </row>
    <row r="69" spans="1:7" x14ac:dyDescent="0.25">
      <c r="A69" s="78">
        <f t="shared" si="2"/>
        <v>47574</v>
      </c>
      <c r="B69" s="72">
        <f t="shared" si="3"/>
        <v>55</v>
      </c>
      <c r="C69" s="70">
        <f t="shared" si="4"/>
        <v>215676.88857679514</v>
      </c>
      <c r="D69" s="79">
        <f t="shared" si="5"/>
        <v>1042.4382947878432</v>
      </c>
      <c r="E69" s="79">
        <f t="shared" si="6"/>
        <v>2782.1015933399376</v>
      </c>
      <c r="F69" s="79">
        <f t="shared" si="0"/>
        <v>3824.5398881277806</v>
      </c>
      <c r="G69" s="70">
        <f t="shared" si="1"/>
        <v>212894.78698345521</v>
      </c>
    </row>
    <row r="70" spans="1:7" x14ac:dyDescent="0.25">
      <c r="A70" s="78">
        <f t="shared" si="2"/>
        <v>47604</v>
      </c>
      <c r="B70" s="72">
        <f t="shared" si="3"/>
        <v>56</v>
      </c>
      <c r="C70" s="70">
        <f t="shared" si="4"/>
        <v>212894.78698345521</v>
      </c>
      <c r="D70" s="79">
        <f t="shared" si="5"/>
        <v>1028.9914704200339</v>
      </c>
      <c r="E70" s="79">
        <f t="shared" si="6"/>
        <v>2795.5484177077474</v>
      </c>
      <c r="F70" s="79">
        <f t="shared" si="0"/>
        <v>3824.5398881277815</v>
      </c>
      <c r="G70" s="70">
        <f t="shared" si="1"/>
        <v>210099.23856574745</v>
      </c>
    </row>
    <row r="71" spans="1:7" x14ac:dyDescent="0.25">
      <c r="A71" s="78">
        <f t="shared" si="2"/>
        <v>47635</v>
      </c>
      <c r="B71" s="72">
        <f t="shared" si="3"/>
        <v>57</v>
      </c>
      <c r="C71" s="70">
        <f t="shared" si="4"/>
        <v>210099.23856574745</v>
      </c>
      <c r="D71" s="79">
        <f t="shared" si="5"/>
        <v>1015.4796530677794</v>
      </c>
      <c r="E71" s="79">
        <f t="shared" si="6"/>
        <v>2809.0602350600011</v>
      </c>
      <c r="F71" s="79">
        <f t="shared" si="0"/>
        <v>3824.5398881277806</v>
      </c>
      <c r="G71" s="70">
        <f t="shared" si="1"/>
        <v>207290.17833068746</v>
      </c>
    </row>
    <row r="72" spans="1:7" x14ac:dyDescent="0.25">
      <c r="A72" s="78">
        <f t="shared" si="2"/>
        <v>47665</v>
      </c>
      <c r="B72" s="72">
        <f t="shared" si="3"/>
        <v>58</v>
      </c>
      <c r="C72" s="70">
        <f t="shared" si="4"/>
        <v>207290.17833068746</v>
      </c>
      <c r="D72" s="79">
        <f t="shared" si="5"/>
        <v>1001.9025285983228</v>
      </c>
      <c r="E72" s="79">
        <f t="shared" si="6"/>
        <v>2822.6373595294581</v>
      </c>
      <c r="F72" s="79">
        <f t="shared" si="0"/>
        <v>3824.5398881277806</v>
      </c>
      <c r="G72" s="70">
        <f t="shared" si="1"/>
        <v>204467.54097115799</v>
      </c>
    </row>
    <row r="73" spans="1:7" x14ac:dyDescent="0.25">
      <c r="A73" s="78">
        <f t="shared" si="2"/>
        <v>47696</v>
      </c>
      <c r="B73" s="72">
        <f t="shared" si="3"/>
        <v>59</v>
      </c>
      <c r="C73" s="70">
        <f t="shared" si="4"/>
        <v>204467.54097115799</v>
      </c>
      <c r="D73" s="79">
        <f t="shared" si="5"/>
        <v>988.25978136059712</v>
      </c>
      <c r="E73" s="79">
        <f t="shared" si="6"/>
        <v>2836.2801067671835</v>
      </c>
      <c r="F73" s="79">
        <f t="shared" si="0"/>
        <v>3824.5398881277806</v>
      </c>
      <c r="G73" s="70">
        <f t="shared" si="1"/>
        <v>201631.26086439079</v>
      </c>
    </row>
    <row r="74" spans="1:7" x14ac:dyDescent="0.25">
      <c r="A74" s="78">
        <f t="shared" si="2"/>
        <v>47727</v>
      </c>
      <c r="B74" s="72">
        <f t="shared" si="3"/>
        <v>60</v>
      </c>
      <c r="C74" s="70">
        <f t="shared" si="4"/>
        <v>201631.26086439079</v>
      </c>
      <c r="D74" s="79">
        <f t="shared" si="5"/>
        <v>974.55109417788913</v>
      </c>
      <c r="E74" s="79">
        <f t="shared" si="6"/>
        <v>2849.9887939498922</v>
      </c>
      <c r="F74" s="79">
        <f t="shared" si="0"/>
        <v>3824.5398881277815</v>
      </c>
      <c r="G74" s="70">
        <f t="shared" si="1"/>
        <v>198781.2720704409</v>
      </c>
    </row>
    <row r="75" spans="1:7" x14ac:dyDescent="0.25">
      <c r="A75" s="78">
        <f t="shared" si="2"/>
        <v>47757</v>
      </c>
      <c r="B75" s="72">
        <f t="shared" si="3"/>
        <v>61</v>
      </c>
      <c r="C75" s="70">
        <f t="shared" si="4"/>
        <v>198781.2720704409</v>
      </c>
      <c r="D75" s="79">
        <f t="shared" si="5"/>
        <v>960.77614834046449</v>
      </c>
      <c r="E75" s="79">
        <f t="shared" si="6"/>
        <v>2863.7637397873164</v>
      </c>
      <c r="F75" s="79">
        <f t="shared" si="0"/>
        <v>3824.5398881277806</v>
      </c>
      <c r="G75" s="70">
        <f t="shared" si="1"/>
        <v>195917.5083306536</v>
      </c>
    </row>
    <row r="76" spans="1:7" x14ac:dyDescent="0.25">
      <c r="A76" s="78">
        <f t="shared" si="2"/>
        <v>47788</v>
      </c>
      <c r="B76" s="72">
        <f t="shared" si="3"/>
        <v>62</v>
      </c>
      <c r="C76" s="70">
        <f t="shared" si="4"/>
        <v>195917.5083306536</v>
      </c>
      <c r="D76" s="79">
        <f t="shared" si="5"/>
        <v>946.93462359815942</v>
      </c>
      <c r="E76" s="79">
        <f t="shared" si="6"/>
        <v>2877.6052645296213</v>
      </c>
      <c r="F76" s="79">
        <f t="shared" si="0"/>
        <v>3824.5398881277806</v>
      </c>
      <c r="G76" s="70">
        <f t="shared" si="1"/>
        <v>193039.90306612398</v>
      </c>
    </row>
    <row r="77" spans="1:7" x14ac:dyDescent="0.25">
      <c r="A77" s="78">
        <f t="shared" si="2"/>
        <v>47818</v>
      </c>
      <c r="B77" s="72">
        <f t="shared" si="3"/>
        <v>63</v>
      </c>
      <c r="C77" s="70">
        <f t="shared" si="4"/>
        <v>193039.90306612398</v>
      </c>
      <c r="D77" s="79">
        <f t="shared" si="5"/>
        <v>933.02619815293292</v>
      </c>
      <c r="E77" s="79">
        <f t="shared" si="6"/>
        <v>2891.5136899748477</v>
      </c>
      <c r="F77" s="79">
        <f t="shared" si="0"/>
        <v>3824.5398881277806</v>
      </c>
      <c r="G77" s="70">
        <f t="shared" si="1"/>
        <v>190148.38937614913</v>
      </c>
    </row>
    <row r="78" spans="1:7" x14ac:dyDescent="0.25">
      <c r="A78" s="78">
        <f t="shared" si="2"/>
        <v>47849</v>
      </c>
      <c r="B78" s="72">
        <f t="shared" si="3"/>
        <v>64</v>
      </c>
      <c r="C78" s="70">
        <f t="shared" si="4"/>
        <v>190148.38937614913</v>
      </c>
      <c r="D78" s="79">
        <f t="shared" si="5"/>
        <v>919.05054865138766</v>
      </c>
      <c r="E78" s="79">
        <f t="shared" si="6"/>
        <v>2905.4893394763931</v>
      </c>
      <c r="F78" s="79">
        <f t="shared" si="0"/>
        <v>3824.5398881277806</v>
      </c>
      <c r="G78" s="70">
        <f t="shared" si="1"/>
        <v>187242.90003667274</v>
      </c>
    </row>
    <row r="79" spans="1:7" x14ac:dyDescent="0.25">
      <c r="A79" s="78">
        <f t="shared" si="2"/>
        <v>47880</v>
      </c>
      <c r="B79" s="72">
        <f t="shared" si="3"/>
        <v>65</v>
      </c>
      <c r="C79" s="70">
        <f t="shared" si="4"/>
        <v>187242.90003667274</v>
      </c>
      <c r="D79" s="79">
        <f t="shared" si="5"/>
        <v>905.00735017725196</v>
      </c>
      <c r="E79" s="79">
        <f t="shared" si="6"/>
        <v>2919.5325379505289</v>
      </c>
      <c r="F79" s="79">
        <f t="shared" si="0"/>
        <v>3824.5398881277806</v>
      </c>
      <c r="G79" s="70">
        <f t="shared" si="1"/>
        <v>184323.36749872222</v>
      </c>
    </row>
    <row r="80" spans="1:7" x14ac:dyDescent="0.25">
      <c r="A80" s="78">
        <f t="shared" si="2"/>
        <v>47908</v>
      </c>
      <c r="B80" s="72">
        <f t="shared" si="3"/>
        <v>66</v>
      </c>
      <c r="C80" s="70">
        <f t="shared" si="4"/>
        <v>184323.36749872222</v>
      </c>
      <c r="D80" s="79">
        <f t="shared" si="5"/>
        <v>890.89627624382422</v>
      </c>
      <c r="E80" s="79">
        <f t="shared" si="6"/>
        <v>2933.643611883957</v>
      </c>
      <c r="F80" s="79">
        <f t="shared" ref="F80:F143" si="7">IF(B80="","",SUM(D80:E80))</f>
        <v>3824.5398881277811</v>
      </c>
      <c r="G80" s="70">
        <f t="shared" ref="G80:G143" si="8">IF(B80="","",SUM(C80)-SUM(E80))</f>
        <v>181389.72388683827</v>
      </c>
    </row>
    <row r="81" spans="1:7" x14ac:dyDescent="0.25">
      <c r="A81" s="78">
        <f t="shared" ref="A81:A144" si="9">IF(B81="","",EDATE(A80,1))</f>
        <v>47939</v>
      </c>
      <c r="B81" s="72">
        <f t="shared" ref="B81:B144" si="10">IF(B80="","",IF(SUM(B80)+1&lt;=$E$7,SUM(B80)+1,""))</f>
        <v>67</v>
      </c>
      <c r="C81" s="70">
        <f t="shared" ref="C81:C144" si="11">IF(B81="","",G80)</f>
        <v>181389.72388683827</v>
      </c>
      <c r="D81" s="79">
        <f t="shared" ref="D81:D144" si="12">IF(B81="","",IPMT($E$11/12,B81,$E$7,-$E$8,$E$9,0))</f>
        <v>876.71699878638515</v>
      </c>
      <c r="E81" s="79">
        <f t="shared" ref="E81:E144" si="13">IF(B81="","",PPMT($E$11/12,B81,$E$7,-$E$8,$E$9,0))</f>
        <v>2947.8228893413957</v>
      </c>
      <c r="F81" s="79">
        <f t="shared" si="7"/>
        <v>3824.5398881277806</v>
      </c>
      <c r="G81" s="70">
        <f t="shared" si="8"/>
        <v>178441.90099749688</v>
      </c>
    </row>
    <row r="82" spans="1:7" x14ac:dyDescent="0.25">
      <c r="A82" s="78">
        <f t="shared" si="9"/>
        <v>47969</v>
      </c>
      <c r="B82" s="72">
        <f t="shared" si="10"/>
        <v>68</v>
      </c>
      <c r="C82" s="70">
        <f t="shared" si="11"/>
        <v>178441.90099749688</v>
      </c>
      <c r="D82" s="79">
        <f t="shared" si="12"/>
        <v>862.46918815456843</v>
      </c>
      <c r="E82" s="79">
        <f t="shared" si="13"/>
        <v>2962.0706999732124</v>
      </c>
      <c r="F82" s="79">
        <f t="shared" si="7"/>
        <v>3824.5398881277806</v>
      </c>
      <c r="G82" s="70">
        <f t="shared" si="8"/>
        <v>175479.83029752367</v>
      </c>
    </row>
    <row r="83" spans="1:7" x14ac:dyDescent="0.25">
      <c r="A83" s="78">
        <f t="shared" si="9"/>
        <v>48000</v>
      </c>
      <c r="B83" s="72">
        <f t="shared" si="10"/>
        <v>69</v>
      </c>
      <c r="C83" s="70">
        <f t="shared" si="11"/>
        <v>175479.83029752367</v>
      </c>
      <c r="D83" s="79">
        <f t="shared" si="12"/>
        <v>848.15251310469785</v>
      </c>
      <c r="E83" s="79">
        <f t="shared" si="13"/>
        <v>2976.3873750230832</v>
      </c>
      <c r="F83" s="79">
        <f t="shared" si="7"/>
        <v>3824.5398881277811</v>
      </c>
      <c r="G83" s="70">
        <f t="shared" si="8"/>
        <v>172503.4429225006</v>
      </c>
    </row>
    <row r="84" spans="1:7" x14ac:dyDescent="0.25">
      <c r="A84" s="78">
        <f t="shared" si="9"/>
        <v>48030</v>
      </c>
      <c r="B84" s="72">
        <f t="shared" si="10"/>
        <v>70</v>
      </c>
      <c r="C84" s="70">
        <f t="shared" si="11"/>
        <v>172503.4429225006</v>
      </c>
      <c r="D84" s="79">
        <f t="shared" si="12"/>
        <v>833.76664079208626</v>
      </c>
      <c r="E84" s="79">
        <f t="shared" si="13"/>
        <v>2990.7732473356941</v>
      </c>
      <c r="F84" s="79">
        <f t="shared" si="7"/>
        <v>3824.5398881277806</v>
      </c>
      <c r="G84" s="70">
        <f t="shared" si="8"/>
        <v>169512.66967516491</v>
      </c>
    </row>
    <row r="85" spans="1:7" x14ac:dyDescent="0.25">
      <c r="A85" s="78">
        <f t="shared" si="9"/>
        <v>48061</v>
      </c>
      <c r="B85" s="72">
        <f t="shared" si="10"/>
        <v>71</v>
      </c>
      <c r="C85" s="70">
        <f t="shared" si="11"/>
        <v>169512.66967516491</v>
      </c>
      <c r="D85" s="79">
        <f t="shared" si="12"/>
        <v>819.31123676329707</v>
      </c>
      <c r="E85" s="79">
        <f t="shared" si="13"/>
        <v>3005.2286513644835</v>
      </c>
      <c r="F85" s="79">
        <f t="shared" si="7"/>
        <v>3824.5398881277806</v>
      </c>
      <c r="G85" s="70">
        <f t="shared" si="8"/>
        <v>166507.44102380043</v>
      </c>
    </row>
    <row r="86" spans="1:7" x14ac:dyDescent="0.25">
      <c r="A86" s="78">
        <f t="shared" si="9"/>
        <v>48092</v>
      </c>
      <c r="B86" s="72">
        <f t="shared" si="10"/>
        <v>72</v>
      </c>
      <c r="C86" s="70">
        <f t="shared" si="11"/>
        <v>166507.44102380043</v>
      </c>
      <c r="D86" s="79">
        <f t="shared" si="12"/>
        <v>804.7859649483687</v>
      </c>
      <c r="E86" s="79">
        <f t="shared" si="13"/>
        <v>3019.7539231794121</v>
      </c>
      <c r="F86" s="79">
        <f t="shared" si="7"/>
        <v>3824.5398881277806</v>
      </c>
      <c r="G86" s="70">
        <f t="shared" si="8"/>
        <v>163487.68710062103</v>
      </c>
    </row>
    <row r="87" spans="1:7" x14ac:dyDescent="0.25">
      <c r="A87" s="78">
        <f t="shared" si="9"/>
        <v>48122</v>
      </c>
      <c r="B87" s="72">
        <f t="shared" si="10"/>
        <v>73</v>
      </c>
      <c r="C87" s="70">
        <f t="shared" si="11"/>
        <v>163487.68710062103</v>
      </c>
      <c r="D87" s="79">
        <f t="shared" si="12"/>
        <v>790.19048765300136</v>
      </c>
      <c r="E87" s="79">
        <f t="shared" si="13"/>
        <v>3034.349400474779</v>
      </c>
      <c r="F87" s="79">
        <f t="shared" si="7"/>
        <v>3824.5398881277806</v>
      </c>
      <c r="G87" s="70">
        <f t="shared" si="8"/>
        <v>160453.33770014625</v>
      </c>
    </row>
    <row r="88" spans="1:7" x14ac:dyDescent="0.25">
      <c r="A88" s="78">
        <f t="shared" si="9"/>
        <v>48153</v>
      </c>
      <c r="B88" s="72">
        <f t="shared" si="10"/>
        <v>74</v>
      </c>
      <c r="C88" s="70">
        <f t="shared" si="11"/>
        <v>160453.33770014625</v>
      </c>
      <c r="D88" s="79">
        <f t="shared" si="12"/>
        <v>775.52446555070674</v>
      </c>
      <c r="E88" s="79">
        <f t="shared" si="13"/>
        <v>3049.0154225770743</v>
      </c>
      <c r="F88" s="79">
        <f t="shared" si="7"/>
        <v>3824.5398881277811</v>
      </c>
      <c r="G88" s="70">
        <f t="shared" si="8"/>
        <v>157404.32227756918</v>
      </c>
    </row>
    <row r="89" spans="1:7" x14ac:dyDescent="0.25">
      <c r="A89" s="78">
        <f t="shared" si="9"/>
        <v>48183</v>
      </c>
      <c r="B89" s="72">
        <f t="shared" si="10"/>
        <v>75</v>
      </c>
      <c r="C89" s="70">
        <f t="shared" si="11"/>
        <v>157404.32227756918</v>
      </c>
      <c r="D89" s="79">
        <f t="shared" si="12"/>
        <v>760.78755767491759</v>
      </c>
      <c r="E89" s="79">
        <f t="shared" si="13"/>
        <v>3063.7523304528636</v>
      </c>
      <c r="F89" s="79">
        <f t="shared" si="7"/>
        <v>3824.5398881277811</v>
      </c>
      <c r="G89" s="70">
        <f t="shared" si="8"/>
        <v>154340.56994711631</v>
      </c>
    </row>
    <row r="90" spans="1:7" x14ac:dyDescent="0.25">
      <c r="A90" s="78">
        <f t="shared" si="9"/>
        <v>48214</v>
      </c>
      <c r="B90" s="72">
        <f t="shared" si="10"/>
        <v>76</v>
      </c>
      <c r="C90" s="70">
        <f t="shared" si="11"/>
        <v>154340.56994711631</v>
      </c>
      <c r="D90" s="79">
        <f t="shared" si="12"/>
        <v>745.97942141106205</v>
      </c>
      <c r="E90" s="79">
        <f t="shared" si="13"/>
        <v>3078.5604667167186</v>
      </c>
      <c r="F90" s="79">
        <f t="shared" si="7"/>
        <v>3824.5398881277806</v>
      </c>
      <c r="G90" s="70">
        <f t="shared" si="8"/>
        <v>151262.0094803996</v>
      </c>
    </row>
    <row r="91" spans="1:7" x14ac:dyDescent="0.25">
      <c r="A91" s="78">
        <f t="shared" si="9"/>
        <v>48245</v>
      </c>
      <c r="B91" s="72">
        <f t="shared" si="10"/>
        <v>77</v>
      </c>
      <c r="C91" s="70">
        <f t="shared" si="11"/>
        <v>151262.0094803996</v>
      </c>
      <c r="D91" s="79">
        <f t="shared" si="12"/>
        <v>731.09971248859779</v>
      </c>
      <c r="E91" s="79">
        <f t="shared" si="13"/>
        <v>3093.4401756391831</v>
      </c>
      <c r="F91" s="79">
        <f t="shared" si="7"/>
        <v>3824.5398881277806</v>
      </c>
      <c r="G91" s="70">
        <f t="shared" si="8"/>
        <v>148168.56930476043</v>
      </c>
    </row>
    <row r="92" spans="1:7" x14ac:dyDescent="0.25">
      <c r="A92" s="78">
        <f t="shared" si="9"/>
        <v>48274</v>
      </c>
      <c r="B92" s="72">
        <f t="shared" si="10"/>
        <v>78</v>
      </c>
      <c r="C92" s="70">
        <f t="shared" si="11"/>
        <v>148168.56930476043</v>
      </c>
      <c r="D92" s="79">
        <f t="shared" si="12"/>
        <v>716.14808497300851</v>
      </c>
      <c r="E92" s="79">
        <f t="shared" si="13"/>
        <v>3108.3918031547723</v>
      </c>
      <c r="F92" s="79">
        <f t="shared" si="7"/>
        <v>3824.5398881277806</v>
      </c>
      <c r="G92" s="70">
        <f t="shared" si="8"/>
        <v>145060.17750160565</v>
      </c>
    </row>
    <row r="93" spans="1:7" x14ac:dyDescent="0.25">
      <c r="A93" s="78">
        <f t="shared" si="9"/>
        <v>48305</v>
      </c>
      <c r="B93" s="72">
        <f t="shared" si="10"/>
        <v>79</v>
      </c>
      <c r="C93" s="70">
        <f t="shared" si="11"/>
        <v>145060.17750160565</v>
      </c>
      <c r="D93" s="79">
        <f t="shared" si="12"/>
        <v>701.12419125776034</v>
      </c>
      <c r="E93" s="79">
        <f t="shared" si="13"/>
        <v>3123.4156968700204</v>
      </c>
      <c r="F93" s="79">
        <f t="shared" si="7"/>
        <v>3824.5398881277806</v>
      </c>
      <c r="G93" s="70">
        <f t="shared" si="8"/>
        <v>141936.76180473564</v>
      </c>
    </row>
    <row r="94" spans="1:7" x14ac:dyDescent="0.25">
      <c r="A94" s="78">
        <f t="shared" si="9"/>
        <v>48335</v>
      </c>
      <c r="B94" s="72">
        <f t="shared" si="10"/>
        <v>80</v>
      </c>
      <c r="C94" s="70">
        <f t="shared" si="11"/>
        <v>141936.76180473564</v>
      </c>
      <c r="D94" s="79">
        <f t="shared" si="12"/>
        <v>686.02768205622181</v>
      </c>
      <c r="E94" s="79">
        <f t="shared" si="13"/>
        <v>3138.5122060715585</v>
      </c>
      <c r="F94" s="79">
        <f t="shared" si="7"/>
        <v>3824.5398881277802</v>
      </c>
      <c r="G94" s="70">
        <f t="shared" si="8"/>
        <v>138798.24959866409</v>
      </c>
    </row>
    <row r="95" spans="1:7" x14ac:dyDescent="0.25">
      <c r="A95" s="78">
        <f t="shared" si="9"/>
        <v>48366</v>
      </c>
      <c r="B95" s="72">
        <f t="shared" si="10"/>
        <v>81</v>
      </c>
      <c r="C95" s="70">
        <f t="shared" si="11"/>
        <v>138798.24959866409</v>
      </c>
      <c r="D95" s="79">
        <f t="shared" si="12"/>
        <v>670.85820639354279</v>
      </c>
      <c r="E95" s="79">
        <f t="shared" si="13"/>
        <v>3153.6816817342383</v>
      </c>
      <c r="F95" s="79">
        <f t="shared" si="7"/>
        <v>3824.5398881277811</v>
      </c>
      <c r="G95" s="70">
        <f t="shared" si="8"/>
        <v>135644.56791692984</v>
      </c>
    </row>
    <row r="96" spans="1:7" x14ac:dyDescent="0.25">
      <c r="A96" s="78">
        <f t="shared" si="9"/>
        <v>48396</v>
      </c>
      <c r="B96" s="72">
        <f t="shared" si="10"/>
        <v>82</v>
      </c>
      <c r="C96" s="70">
        <f t="shared" si="11"/>
        <v>135644.56791692984</v>
      </c>
      <c r="D96" s="79">
        <f t="shared" si="12"/>
        <v>655.61541159849401</v>
      </c>
      <c r="E96" s="79">
        <f t="shared" si="13"/>
        <v>3168.9244765292874</v>
      </c>
      <c r="F96" s="79">
        <f t="shared" si="7"/>
        <v>3824.5398881277815</v>
      </c>
      <c r="G96" s="70">
        <f t="shared" si="8"/>
        <v>132475.64344040054</v>
      </c>
    </row>
    <row r="97" spans="1:7" x14ac:dyDescent="0.25">
      <c r="A97" s="78">
        <f t="shared" si="9"/>
        <v>48427</v>
      </c>
      <c r="B97" s="72">
        <f t="shared" si="10"/>
        <v>83</v>
      </c>
      <c r="C97" s="70">
        <f t="shared" si="11"/>
        <v>132475.64344040054</v>
      </c>
      <c r="D97" s="79">
        <f t="shared" si="12"/>
        <v>640.29894329526905</v>
      </c>
      <c r="E97" s="79">
        <f t="shared" si="13"/>
        <v>3184.240944832512</v>
      </c>
      <c r="F97" s="79">
        <f t="shared" si="7"/>
        <v>3824.5398881277811</v>
      </c>
      <c r="G97" s="70">
        <f t="shared" si="8"/>
        <v>129291.40249556804</v>
      </c>
    </row>
    <row r="98" spans="1:7" x14ac:dyDescent="0.25">
      <c r="A98" s="78">
        <f t="shared" si="9"/>
        <v>48458</v>
      </c>
      <c r="B98" s="72">
        <f t="shared" si="10"/>
        <v>84</v>
      </c>
      <c r="C98" s="70">
        <f t="shared" si="11"/>
        <v>129291.40249556804</v>
      </c>
      <c r="D98" s="79">
        <f t="shared" si="12"/>
        <v>624.90844539524539</v>
      </c>
      <c r="E98" s="79">
        <f t="shared" si="13"/>
        <v>3199.6314427325356</v>
      </c>
      <c r="F98" s="79">
        <f t="shared" si="7"/>
        <v>3824.5398881277811</v>
      </c>
      <c r="G98" s="70">
        <f t="shared" si="8"/>
        <v>126091.77105283549</v>
      </c>
    </row>
    <row r="99" spans="1:7" x14ac:dyDescent="0.25">
      <c r="A99" s="78">
        <f t="shared" si="9"/>
        <v>48488</v>
      </c>
      <c r="B99" s="72">
        <f t="shared" si="10"/>
        <v>85</v>
      </c>
      <c r="C99" s="70">
        <f t="shared" si="11"/>
        <v>126091.77105283549</v>
      </c>
      <c r="D99" s="79">
        <f t="shared" si="12"/>
        <v>609.44356008870466</v>
      </c>
      <c r="E99" s="79">
        <f t="shared" si="13"/>
        <v>3215.0963280390761</v>
      </c>
      <c r="F99" s="79">
        <f t="shared" si="7"/>
        <v>3824.5398881277806</v>
      </c>
      <c r="G99" s="70">
        <f t="shared" si="8"/>
        <v>122876.67472479642</v>
      </c>
    </row>
    <row r="100" spans="1:7" x14ac:dyDescent="0.25">
      <c r="A100" s="78">
        <f t="shared" si="9"/>
        <v>48519</v>
      </c>
      <c r="B100" s="72">
        <f t="shared" si="10"/>
        <v>86</v>
      </c>
      <c r="C100" s="70">
        <f t="shared" si="11"/>
        <v>122876.67472479642</v>
      </c>
      <c r="D100" s="79">
        <f t="shared" si="12"/>
        <v>593.90392783651578</v>
      </c>
      <c r="E100" s="79">
        <f t="shared" si="13"/>
        <v>3230.6359602912648</v>
      </c>
      <c r="F100" s="79">
        <f t="shared" si="7"/>
        <v>3824.5398881277806</v>
      </c>
      <c r="G100" s="70">
        <f t="shared" si="8"/>
        <v>119646.03876450515</v>
      </c>
    </row>
    <row r="101" spans="1:7" x14ac:dyDescent="0.25">
      <c r="A101" s="78">
        <f t="shared" si="9"/>
        <v>48549</v>
      </c>
      <c r="B101" s="72">
        <f t="shared" si="10"/>
        <v>87</v>
      </c>
      <c r="C101" s="70">
        <f t="shared" si="11"/>
        <v>119646.03876450515</v>
      </c>
      <c r="D101" s="79">
        <f t="shared" si="12"/>
        <v>578.28918736177479</v>
      </c>
      <c r="E101" s="79">
        <f t="shared" si="13"/>
        <v>3246.2507007660056</v>
      </c>
      <c r="F101" s="79">
        <f t="shared" si="7"/>
        <v>3824.5398881277806</v>
      </c>
      <c r="G101" s="70">
        <f t="shared" si="8"/>
        <v>116399.78806373915</v>
      </c>
    </row>
    <row r="102" spans="1:7" x14ac:dyDescent="0.25">
      <c r="A102" s="78">
        <f t="shared" si="9"/>
        <v>48580</v>
      </c>
      <c r="B102" s="72">
        <f t="shared" si="10"/>
        <v>88</v>
      </c>
      <c r="C102" s="70">
        <f t="shared" si="11"/>
        <v>116399.78806373915</v>
      </c>
      <c r="D102" s="79">
        <f t="shared" si="12"/>
        <v>562.59897564140579</v>
      </c>
      <c r="E102" s="79">
        <f t="shared" si="13"/>
        <v>3261.9409124863755</v>
      </c>
      <c r="F102" s="79">
        <f t="shared" si="7"/>
        <v>3824.5398881277815</v>
      </c>
      <c r="G102" s="70">
        <f t="shared" si="8"/>
        <v>113137.84715125278</v>
      </c>
    </row>
    <row r="103" spans="1:7" x14ac:dyDescent="0.25">
      <c r="A103" s="78">
        <f t="shared" si="9"/>
        <v>48611</v>
      </c>
      <c r="B103" s="72">
        <f t="shared" si="10"/>
        <v>89</v>
      </c>
      <c r="C103" s="70">
        <f t="shared" si="11"/>
        <v>113137.84715125278</v>
      </c>
      <c r="D103" s="79">
        <f t="shared" si="12"/>
        <v>546.83292789772156</v>
      </c>
      <c r="E103" s="79">
        <f t="shared" si="13"/>
        <v>3277.7069602300594</v>
      </c>
      <c r="F103" s="79">
        <f t="shared" si="7"/>
        <v>3824.5398881277811</v>
      </c>
      <c r="G103" s="70">
        <f t="shared" si="8"/>
        <v>109860.14019102271</v>
      </c>
    </row>
    <row r="104" spans="1:7" x14ac:dyDescent="0.25">
      <c r="A104" s="78">
        <f t="shared" si="9"/>
        <v>48639</v>
      </c>
      <c r="B104" s="72">
        <f t="shared" si="10"/>
        <v>90</v>
      </c>
      <c r="C104" s="70">
        <f t="shared" si="11"/>
        <v>109860.14019102271</v>
      </c>
      <c r="D104" s="79">
        <f t="shared" si="12"/>
        <v>530.99067758994306</v>
      </c>
      <c r="E104" s="79">
        <f t="shared" si="13"/>
        <v>3293.549210537838</v>
      </c>
      <c r="F104" s="79">
        <f t="shared" si="7"/>
        <v>3824.5398881277811</v>
      </c>
      <c r="G104" s="70">
        <f t="shared" si="8"/>
        <v>106566.59098048488</v>
      </c>
    </row>
    <row r="105" spans="1:7" x14ac:dyDescent="0.25">
      <c r="A105" s="78">
        <f t="shared" si="9"/>
        <v>48670</v>
      </c>
      <c r="B105" s="72">
        <f t="shared" si="10"/>
        <v>91</v>
      </c>
      <c r="C105" s="70">
        <f t="shared" si="11"/>
        <v>106566.59098048488</v>
      </c>
      <c r="D105" s="79">
        <f t="shared" si="12"/>
        <v>515.07185640567673</v>
      </c>
      <c r="E105" s="79">
        <f t="shared" si="13"/>
        <v>3309.4680317221041</v>
      </c>
      <c r="F105" s="79">
        <f t="shared" si="7"/>
        <v>3824.5398881277806</v>
      </c>
      <c r="G105" s="70">
        <f t="shared" si="8"/>
        <v>103257.12294876277</v>
      </c>
    </row>
    <row r="106" spans="1:7" x14ac:dyDescent="0.25">
      <c r="A106" s="78">
        <f t="shared" si="9"/>
        <v>48700</v>
      </c>
      <c r="B106" s="72">
        <f t="shared" si="10"/>
        <v>92</v>
      </c>
      <c r="C106" s="70">
        <f t="shared" si="11"/>
        <v>103257.12294876277</v>
      </c>
      <c r="D106" s="79">
        <f t="shared" si="12"/>
        <v>499.0760942523533</v>
      </c>
      <c r="E106" s="79">
        <f t="shared" si="13"/>
        <v>3325.4637938754277</v>
      </c>
      <c r="F106" s="79">
        <f t="shared" si="7"/>
        <v>3824.5398881277811</v>
      </c>
      <c r="G106" s="70">
        <f t="shared" si="8"/>
        <v>99931.65915488734</v>
      </c>
    </row>
    <row r="107" spans="1:7" x14ac:dyDescent="0.25">
      <c r="A107" s="78">
        <f t="shared" si="9"/>
        <v>48731</v>
      </c>
      <c r="B107" s="72">
        <f t="shared" si="10"/>
        <v>93</v>
      </c>
      <c r="C107" s="70">
        <f t="shared" si="11"/>
        <v>99931.65915488734</v>
      </c>
      <c r="D107" s="79">
        <f t="shared" si="12"/>
        <v>483.00301924862208</v>
      </c>
      <c r="E107" s="79">
        <f t="shared" si="13"/>
        <v>3341.5368688791586</v>
      </c>
      <c r="F107" s="79">
        <f t="shared" si="7"/>
        <v>3824.5398881277806</v>
      </c>
      <c r="G107" s="70">
        <f t="shared" si="8"/>
        <v>96590.122286008176</v>
      </c>
    </row>
    <row r="108" spans="1:7" x14ac:dyDescent="0.25">
      <c r="A108" s="78">
        <f t="shared" si="9"/>
        <v>48761</v>
      </c>
      <c r="B108" s="72">
        <f t="shared" si="10"/>
        <v>94</v>
      </c>
      <c r="C108" s="70">
        <f t="shared" si="11"/>
        <v>96590.122286008176</v>
      </c>
      <c r="D108" s="79">
        <f t="shared" si="12"/>
        <v>466.85225771570606</v>
      </c>
      <c r="E108" s="79">
        <f t="shared" si="13"/>
        <v>3357.6876304120747</v>
      </c>
      <c r="F108" s="79">
        <f t="shared" si="7"/>
        <v>3824.5398881277806</v>
      </c>
      <c r="G108" s="70">
        <f t="shared" si="8"/>
        <v>93232.434655596095</v>
      </c>
    </row>
    <row r="109" spans="1:7" x14ac:dyDescent="0.25">
      <c r="A109" s="78">
        <f t="shared" si="9"/>
        <v>48792</v>
      </c>
      <c r="B109" s="72">
        <f t="shared" si="10"/>
        <v>95</v>
      </c>
      <c r="C109" s="70">
        <f t="shared" si="11"/>
        <v>93232.434655596095</v>
      </c>
      <c r="D109" s="79">
        <f t="shared" si="12"/>
        <v>450.62343416871443</v>
      </c>
      <c r="E109" s="79">
        <f t="shared" si="13"/>
        <v>3373.9164539590665</v>
      </c>
      <c r="F109" s="79">
        <f t="shared" si="7"/>
        <v>3824.5398881277811</v>
      </c>
      <c r="G109" s="70">
        <f t="shared" si="8"/>
        <v>89858.518201637024</v>
      </c>
    </row>
    <row r="110" spans="1:7" x14ac:dyDescent="0.25">
      <c r="A110" s="78">
        <f t="shared" si="9"/>
        <v>48823</v>
      </c>
      <c r="B110" s="72">
        <f t="shared" si="10"/>
        <v>96</v>
      </c>
      <c r="C110" s="70">
        <f t="shared" si="11"/>
        <v>89858.518201637024</v>
      </c>
      <c r="D110" s="79">
        <f t="shared" si="12"/>
        <v>434.31617130791221</v>
      </c>
      <c r="E110" s="79">
        <f t="shared" si="13"/>
        <v>3390.223716819869</v>
      </c>
      <c r="F110" s="79">
        <f t="shared" si="7"/>
        <v>3824.5398881277811</v>
      </c>
      <c r="G110" s="70">
        <f t="shared" si="8"/>
        <v>86468.294484817161</v>
      </c>
    </row>
    <row r="111" spans="1:7" x14ac:dyDescent="0.25">
      <c r="A111" s="78">
        <f t="shared" si="9"/>
        <v>48853</v>
      </c>
      <c r="B111" s="72">
        <f t="shared" si="10"/>
        <v>97</v>
      </c>
      <c r="C111" s="70">
        <f t="shared" si="11"/>
        <v>86468.294484817161</v>
      </c>
      <c r="D111" s="79">
        <f t="shared" si="12"/>
        <v>417.93009000994954</v>
      </c>
      <c r="E111" s="79">
        <f t="shared" si="13"/>
        <v>3406.6097981178318</v>
      </c>
      <c r="F111" s="79">
        <f t="shared" si="7"/>
        <v>3824.5398881277815</v>
      </c>
      <c r="G111" s="70">
        <f t="shared" si="8"/>
        <v>83061.684686699329</v>
      </c>
    </row>
    <row r="112" spans="1:7" x14ac:dyDescent="0.25">
      <c r="A112" s="78">
        <f t="shared" si="9"/>
        <v>48884</v>
      </c>
      <c r="B112" s="72">
        <f t="shared" si="10"/>
        <v>98</v>
      </c>
      <c r="C112" s="70">
        <f t="shared" si="11"/>
        <v>83061.684686699329</v>
      </c>
      <c r="D112" s="79">
        <f t="shared" si="12"/>
        <v>401.46480931904665</v>
      </c>
      <c r="E112" s="79">
        <f t="shared" si="13"/>
        <v>3423.0750788087344</v>
      </c>
      <c r="F112" s="79">
        <f t="shared" si="7"/>
        <v>3824.5398881277811</v>
      </c>
      <c r="G112" s="70">
        <f t="shared" si="8"/>
        <v>79638.609607890598</v>
      </c>
    </row>
    <row r="113" spans="1:7" x14ac:dyDescent="0.25">
      <c r="A113" s="78">
        <f t="shared" si="9"/>
        <v>48914</v>
      </c>
      <c r="B113" s="72">
        <f t="shared" si="10"/>
        <v>99</v>
      </c>
      <c r="C113" s="70">
        <f t="shared" si="11"/>
        <v>79638.609607890598</v>
      </c>
      <c r="D113" s="79">
        <f t="shared" si="12"/>
        <v>384.91994643813786</v>
      </c>
      <c r="E113" s="79">
        <f t="shared" si="13"/>
        <v>3439.6199416896429</v>
      </c>
      <c r="F113" s="79">
        <f t="shared" si="7"/>
        <v>3824.5398881277806</v>
      </c>
      <c r="G113" s="70">
        <f t="shared" si="8"/>
        <v>76198.989666200956</v>
      </c>
    </row>
    <row r="114" spans="1:7" x14ac:dyDescent="0.25">
      <c r="A114" s="78">
        <f t="shared" si="9"/>
        <v>48945</v>
      </c>
      <c r="B114" s="72">
        <f t="shared" si="10"/>
        <v>100</v>
      </c>
      <c r="C114" s="70">
        <f t="shared" si="11"/>
        <v>76198.989666200956</v>
      </c>
      <c r="D114" s="79">
        <f t="shared" si="12"/>
        <v>368.29511671997108</v>
      </c>
      <c r="E114" s="79">
        <f t="shared" si="13"/>
        <v>3456.2447714078098</v>
      </c>
      <c r="F114" s="79">
        <f t="shared" si="7"/>
        <v>3824.5398881277811</v>
      </c>
      <c r="G114" s="70">
        <f t="shared" si="8"/>
        <v>72742.744894793141</v>
      </c>
    </row>
    <row r="115" spans="1:7" x14ac:dyDescent="0.25">
      <c r="A115" s="78">
        <f t="shared" si="9"/>
        <v>48976</v>
      </c>
      <c r="B115" s="72">
        <f t="shared" si="10"/>
        <v>101</v>
      </c>
      <c r="C115" s="70">
        <f t="shared" si="11"/>
        <v>72742.744894793141</v>
      </c>
      <c r="D115" s="79">
        <f t="shared" si="12"/>
        <v>351.58993365816684</v>
      </c>
      <c r="E115" s="79">
        <f t="shared" si="13"/>
        <v>3472.9499544696141</v>
      </c>
      <c r="F115" s="79">
        <f t="shared" si="7"/>
        <v>3824.5398881277811</v>
      </c>
      <c r="G115" s="70">
        <f t="shared" si="8"/>
        <v>69269.794940323525</v>
      </c>
    </row>
    <row r="116" spans="1:7" x14ac:dyDescent="0.25">
      <c r="A116" s="78">
        <f t="shared" si="9"/>
        <v>49004</v>
      </c>
      <c r="B116" s="72">
        <f t="shared" si="10"/>
        <v>102</v>
      </c>
      <c r="C116" s="70">
        <f t="shared" si="11"/>
        <v>69269.794940323525</v>
      </c>
      <c r="D116" s="79">
        <f t="shared" si="12"/>
        <v>334.80400887823026</v>
      </c>
      <c r="E116" s="79">
        <f t="shared" si="13"/>
        <v>3489.7358792495506</v>
      </c>
      <c r="F116" s="79">
        <f t="shared" si="7"/>
        <v>3824.5398881277811</v>
      </c>
      <c r="G116" s="70">
        <f t="shared" si="8"/>
        <v>65780.059061073975</v>
      </c>
    </row>
    <row r="117" spans="1:7" x14ac:dyDescent="0.25">
      <c r="A117" s="78">
        <f t="shared" si="9"/>
        <v>49035</v>
      </c>
      <c r="B117" s="72">
        <f t="shared" si="10"/>
        <v>103</v>
      </c>
      <c r="C117" s="70">
        <f t="shared" si="11"/>
        <v>65780.059061073975</v>
      </c>
      <c r="D117" s="79">
        <f t="shared" si="12"/>
        <v>317.93695212852418</v>
      </c>
      <c r="E117" s="79">
        <f t="shared" si="13"/>
        <v>3506.6029359992567</v>
      </c>
      <c r="F117" s="79">
        <f t="shared" si="7"/>
        <v>3824.5398881277811</v>
      </c>
      <c r="G117" s="70">
        <f t="shared" si="8"/>
        <v>62273.456125074721</v>
      </c>
    </row>
    <row r="118" spans="1:7" x14ac:dyDescent="0.25">
      <c r="A118" s="78">
        <f t="shared" si="9"/>
        <v>49065</v>
      </c>
      <c r="B118" s="72">
        <f t="shared" si="10"/>
        <v>104</v>
      </c>
      <c r="C118" s="70">
        <f t="shared" si="11"/>
        <v>62273.456125074721</v>
      </c>
      <c r="D118" s="79">
        <f t="shared" si="12"/>
        <v>300.98837127119441</v>
      </c>
      <c r="E118" s="79">
        <f t="shared" si="13"/>
        <v>3523.5515168565867</v>
      </c>
      <c r="F118" s="79">
        <f t="shared" si="7"/>
        <v>3824.5398881277811</v>
      </c>
      <c r="G118" s="70">
        <f t="shared" si="8"/>
        <v>58749.904608218138</v>
      </c>
    </row>
    <row r="119" spans="1:7" x14ac:dyDescent="0.25">
      <c r="A119" s="78">
        <f t="shared" si="9"/>
        <v>49096</v>
      </c>
      <c r="B119" s="72">
        <f t="shared" si="10"/>
        <v>105</v>
      </c>
      <c r="C119" s="70">
        <f t="shared" si="11"/>
        <v>58749.904608218138</v>
      </c>
      <c r="D119" s="79">
        <f t="shared" si="12"/>
        <v>283.95787227305425</v>
      </c>
      <c r="E119" s="79">
        <f t="shared" si="13"/>
        <v>3540.5820158547267</v>
      </c>
      <c r="F119" s="79">
        <f t="shared" si="7"/>
        <v>3824.5398881277811</v>
      </c>
      <c r="G119" s="70">
        <f t="shared" si="8"/>
        <v>55209.322592363409</v>
      </c>
    </row>
    <row r="120" spans="1:7" x14ac:dyDescent="0.25">
      <c r="A120" s="78">
        <f t="shared" si="9"/>
        <v>49126</v>
      </c>
      <c r="B120" s="72">
        <f t="shared" si="10"/>
        <v>106</v>
      </c>
      <c r="C120" s="70">
        <f t="shared" si="11"/>
        <v>55209.322592363409</v>
      </c>
      <c r="D120" s="79">
        <f t="shared" si="12"/>
        <v>266.84505919642311</v>
      </c>
      <c r="E120" s="79">
        <f t="shared" si="13"/>
        <v>3557.6948289313582</v>
      </c>
      <c r="F120" s="79">
        <f t="shared" si="7"/>
        <v>3824.5398881277815</v>
      </c>
      <c r="G120" s="70">
        <f t="shared" si="8"/>
        <v>51651.62776343205</v>
      </c>
    </row>
    <row r="121" spans="1:7" x14ac:dyDescent="0.25">
      <c r="A121" s="78">
        <f t="shared" si="9"/>
        <v>49157</v>
      </c>
      <c r="B121" s="72">
        <f t="shared" si="10"/>
        <v>107</v>
      </c>
      <c r="C121" s="70">
        <f t="shared" si="11"/>
        <v>51651.62776343205</v>
      </c>
      <c r="D121" s="79">
        <f t="shared" si="12"/>
        <v>249.6495341899215</v>
      </c>
      <c r="E121" s="79">
        <f t="shared" si="13"/>
        <v>3574.8903539378589</v>
      </c>
      <c r="F121" s="79">
        <f t="shared" si="7"/>
        <v>3824.5398881277806</v>
      </c>
      <c r="G121" s="70">
        <f t="shared" si="8"/>
        <v>48076.737409494192</v>
      </c>
    </row>
    <row r="122" spans="1:7" x14ac:dyDescent="0.25">
      <c r="A122" s="78">
        <f t="shared" si="9"/>
        <v>49188</v>
      </c>
      <c r="B122" s="72">
        <f t="shared" si="10"/>
        <v>108</v>
      </c>
      <c r="C122" s="70">
        <f t="shared" si="11"/>
        <v>48076.737409494192</v>
      </c>
      <c r="D122" s="79">
        <f t="shared" si="12"/>
        <v>232.37089747922187</v>
      </c>
      <c r="E122" s="79">
        <f t="shared" si="13"/>
        <v>3592.1689906485594</v>
      </c>
      <c r="F122" s="79">
        <f t="shared" si="7"/>
        <v>3824.5398881277815</v>
      </c>
      <c r="G122" s="70">
        <f t="shared" si="8"/>
        <v>44484.568418845629</v>
      </c>
    </row>
    <row r="123" spans="1:7" x14ac:dyDescent="0.25">
      <c r="A123" s="78">
        <f t="shared" si="9"/>
        <v>49218</v>
      </c>
      <c r="B123" s="72">
        <f t="shared" si="10"/>
        <v>109</v>
      </c>
      <c r="C123" s="70">
        <f t="shared" si="11"/>
        <v>44484.568418845629</v>
      </c>
      <c r="D123" s="79">
        <f t="shared" si="12"/>
        <v>215.0087473577538</v>
      </c>
      <c r="E123" s="79">
        <f t="shared" si="13"/>
        <v>3609.5311407700269</v>
      </c>
      <c r="F123" s="79">
        <f t="shared" si="7"/>
        <v>3824.5398881277806</v>
      </c>
      <c r="G123" s="70">
        <f t="shared" si="8"/>
        <v>40875.037278075601</v>
      </c>
    </row>
    <row r="124" spans="1:7" x14ac:dyDescent="0.25">
      <c r="A124" s="78">
        <f t="shared" si="9"/>
        <v>49249</v>
      </c>
      <c r="B124" s="72">
        <f t="shared" si="10"/>
        <v>110</v>
      </c>
      <c r="C124" s="70">
        <f t="shared" si="11"/>
        <v>40875.037278075601</v>
      </c>
      <c r="D124" s="79">
        <f t="shared" si="12"/>
        <v>197.56268017736534</v>
      </c>
      <c r="E124" s="79">
        <f t="shared" si="13"/>
        <v>3626.9772079504155</v>
      </c>
      <c r="F124" s="79">
        <f t="shared" si="7"/>
        <v>3824.5398881277806</v>
      </c>
      <c r="G124" s="70">
        <f t="shared" si="8"/>
        <v>37248.060070125182</v>
      </c>
    </row>
    <row r="125" spans="1:7" x14ac:dyDescent="0.25">
      <c r="A125" s="78">
        <f t="shared" si="9"/>
        <v>49279</v>
      </c>
      <c r="B125" s="72">
        <f t="shared" si="10"/>
        <v>111</v>
      </c>
      <c r="C125" s="70">
        <f t="shared" si="11"/>
        <v>37248.060070125182</v>
      </c>
      <c r="D125" s="79">
        <f t="shared" si="12"/>
        <v>180.03229033893837</v>
      </c>
      <c r="E125" s="79">
        <f t="shared" si="13"/>
        <v>3644.5075977888428</v>
      </c>
      <c r="F125" s="79">
        <f t="shared" si="7"/>
        <v>3824.5398881277811</v>
      </c>
      <c r="G125" s="70">
        <f t="shared" si="8"/>
        <v>33603.552472336341</v>
      </c>
    </row>
    <row r="126" spans="1:7" x14ac:dyDescent="0.25">
      <c r="A126" s="78">
        <f t="shared" si="9"/>
        <v>49310</v>
      </c>
      <c r="B126" s="72">
        <f t="shared" si="10"/>
        <v>112</v>
      </c>
      <c r="C126" s="70">
        <f t="shared" si="11"/>
        <v>33603.552472336341</v>
      </c>
      <c r="D126" s="79">
        <f t="shared" si="12"/>
        <v>162.41717028295892</v>
      </c>
      <c r="E126" s="79">
        <f t="shared" si="13"/>
        <v>3662.1227178448221</v>
      </c>
      <c r="F126" s="79">
        <f t="shared" si="7"/>
        <v>3824.5398881277811</v>
      </c>
      <c r="G126" s="70">
        <f t="shared" si="8"/>
        <v>29941.429754491521</v>
      </c>
    </row>
    <row r="127" spans="1:7" x14ac:dyDescent="0.25">
      <c r="A127" s="78">
        <f t="shared" si="9"/>
        <v>49341</v>
      </c>
      <c r="B127" s="72">
        <f t="shared" si="10"/>
        <v>113</v>
      </c>
      <c r="C127" s="70">
        <f t="shared" si="11"/>
        <v>29941.429754491521</v>
      </c>
      <c r="D127" s="79">
        <f t="shared" si="12"/>
        <v>144.71691048004232</v>
      </c>
      <c r="E127" s="79">
        <f t="shared" si="13"/>
        <v>3679.8229776477388</v>
      </c>
      <c r="F127" s="79">
        <f t="shared" si="7"/>
        <v>3824.5398881277811</v>
      </c>
      <c r="G127" s="70">
        <f t="shared" si="8"/>
        <v>26261.606776843782</v>
      </c>
    </row>
    <row r="128" spans="1:7" x14ac:dyDescent="0.25">
      <c r="A128" s="78">
        <f t="shared" si="9"/>
        <v>49369</v>
      </c>
      <c r="B128" s="72">
        <f t="shared" si="10"/>
        <v>114</v>
      </c>
      <c r="C128" s="70">
        <f t="shared" si="11"/>
        <v>26261.606776843782</v>
      </c>
      <c r="D128" s="79">
        <f t="shared" si="12"/>
        <v>126.93109942141159</v>
      </c>
      <c r="E128" s="79">
        <f t="shared" si="13"/>
        <v>3697.6087887063691</v>
      </c>
      <c r="F128" s="79">
        <f t="shared" si="7"/>
        <v>3824.5398881277806</v>
      </c>
      <c r="G128" s="70">
        <f t="shared" si="8"/>
        <v>22563.997988137413</v>
      </c>
    </row>
    <row r="129" spans="1:7" x14ac:dyDescent="0.25">
      <c r="A129" s="78">
        <f t="shared" si="9"/>
        <v>49400</v>
      </c>
      <c r="B129" s="72">
        <f t="shared" si="10"/>
        <v>115</v>
      </c>
      <c r="C129" s="70">
        <f t="shared" si="11"/>
        <v>22563.997988137413</v>
      </c>
      <c r="D129" s="79">
        <f t="shared" si="12"/>
        <v>109.05932360933078</v>
      </c>
      <c r="E129" s="79">
        <f t="shared" si="13"/>
        <v>3715.4805645184501</v>
      </c>
      <c r="F129" s="79">
        <f t="shared" si="7"/>
        <v>3824.5398881277811</v>
      </c>
      <c r="G129" s="70">
        <f t="shared" si="8"/>
        <v>18848.517423618963</v>
      </c>
    </row>
    <row r="130" spans="1:7" x14ac:dyDescent="0.25">
      <c r="A130" s="78">
        <f t="shared" si="9"/>
        <v>49430</v>
      </c>
      <c r="B130" s="72">
        <f t="shared" si="10"/>
        <v>116</v>
      </c>
      <c r="C130" s="70">
        <f t="shared" si="11"/>
        <v>18848.517423618963</v>
      </c>
      <c r="D130" s="79">
        <f t="shared" si="12"/>
        <v>91.101167547491613</v>
      </c>
      <c r="E130" s="79">
        <f t="shared" si="13"/>
        <v>3733.4387205802896</v>
      </c>
      <c r="F130" s="79">
        <f t="shared" si="7"/>
        <v>3824.5398881277811</v>
      </c>
      <c r="G130" s="70">
        <f t="shared" si="8"/>
        <v>15115.078703038675</v>
      </c>
    </row>
    <row r="131" spans="1:7" x14ac:dyDescent="0.25">
      <c r="A131" s="78">
        <f t="shared" si="9"/>
        <v>49461</v>
      </c>
      <c r="B131" s="72">
        <f t="shared" si="10"/>
        <v>117</v>
      </c>
      <c r="C131" s="70">
        <f t="shared" si="11"/>
        <v>15115.078703038675</v>
      </c>
      <c r="D131" s="79">
        <f t="shared" si="12"/>
        <v>73.056213731353552</v>
      </c>
      <c r="E131" s="79">
        <f t="shared" si="13"/>
        <v>3751.4836743964274</v>
      </c>
      <c r="F131" s="79">
        <f t="shared" si="7"/>
        <v>3824.5398881277811</v>
      </c>
      <c r="G131" s="70">
        <f t="shared" si="8"/>
        <v>11363.595028642247</v>
      </c>
    </row>
    <row r="132" spans="1:7" x14ac:dyDescent="0.25">
      <c r="A132" s="78">
        <f t="shared" si="9"/>
        <v>49491</v>
      </c>
      <c r="B132" s="72">
        <f t="shared" si="10"/>
        <v>118</v>
      </c>
      <c r="C132" s="70">
        <f t="shared" si="11"/>
        <v>11363.595028642247</v>
      </c>
      <c r="D132" s="79">
        <f t="shared" si="12"/>
        <v>54.924042638437484</v>
      </c>
      <c r="E132" s="79">
        <f t="shared" si="13"/>
        <v>3769.6158454893434</v>
      </c>
      <c r="F132" s="79">
        <f t="shared" si="7"/>
        <v>3824.5398881277811</v>
      </c>
      <c r="G132" s="70">
        <f t="shared" si="8"/>
        <v>7593.9791831529037</v>
      </c>
    </row>
    <row r="133" spans="1:7" x14ac:dyDescent="0.25">
      <c r="A133" s="78">
        <f t="shared" si="9"/>
        <v>49522</v>
      </c>
      <c r="B133" s="72">
        <f t="shared" si="10"/>
        <v>119</v>
      </c>
      <c r="C133" s="70">
        <f t="shared" si="11"/>
        <v>7593.9791831529037</v>
      </c>
      <c r="D133" s="79">
        <f t="shared" si="12"/>
        <v>36.704232718572328</v>
      </c>
      <c r="E133" s="79">
        <f t="shared" si="13"/>
        <v>3787.8356554092084</v>
      </c>
      <c r="F133" s="79">
        <f t="shared" si="7"/>
        <v>3824.5398881277806</v>
      </c>
      <c r="G133" s="70">
        <f t="shared" si="8"/>
        <v>3806.1435277436954</v>
      </c>
    </row>
    <row r="134" spans="1:7" x14ac:dyDescent="0.25">
      <c r="A134" s="78">
        <f t="shared" si="9"/>
        <v>49553</v>
      </c>
      <c r="B134" s="72">
        <f t="shared" si="10"/>
        <v>120</v>
      </c>
      <c r="C134" s="70">
        <f t="shared" si="11"/>
        <v>3806.1435277436954</v>
      </c>
      <c r="D134" s="79">
        <f t="shared" si="12"/>
        <v>18.396360384094482</v>
      </c>
      <c r="E134" s="79">
        <f t="shared" si="13"/>
        <v>3806.1435277436863</v>
      </c>
      <c r="F134" s="79">
        <f t="shared" si="7"/>
        <v>3824.5398881277806</v>
      </c>
      <c r="G134" s="70">
        <f t="shared" si="8"/>
        <v>9.0949470177292824E-12</v>
      </c>
    </row>
    <row r="135" spans="1:7" x14ac:dyDescent="0.25">
      <c r="A135" s="78" t="str">
        <f t="shared" si="9"/>
        <v/>
      </c>
      <c r="B135" s="72" t="str">
        <f t="shared" si="10"/>
        <v/>
      </c>
      <c r="C135" s="70" t="str">
        <f t="shared" si="11"/>
        <v/>
      </c>
      <c r="D135" s="79" t="str">
        <f t="shared" si="12"/>
        <v/>
      </c>
      <c r="E135" s="79" t="str">
        <f t="shared" si="13"/>
        <v/>
      </c>
      <c r="F135" s="79" t="str">
        <f t="shared" si="7"/>
        <v/>
      </c>
      <c r="G135" s="70" t="str">
        <f t="shared" si="8"/>
        <v/>
      </c>
    </row>
    <row r="136" spans="1:7" x14ac:dyDescent="0.25">
      <c r="A136" s="78" t="str">
        <f t="shared" si="9"/>
        <v/>
      </c>
      <c r="B136" s="72" t="str">
        <f t="shared" si="10"/>
        <v/>
      </c>
      <c r="C136" s="70" t="str">
        <f t="shared" si="11"/>
        <v/>
      </c>
      <c r="D136" s="79" t="str">
        <f t="shared" si="12"/>
        <v/>
      </c>
      <c r="E136" s="79" t="str">
        <f t="shared" si="13"/>
        <v/>
      </c>
      <c r="F136" s="79" t="str">
        <f t="shared" si="7"/>
        <v/>
      </c>
      <c r="G136" s="70" t="str">
        <f t="shared" si="8"/>
        <v/>
      </c>
    </row>
    <row r="137" spans="1:7" x14ac:dyDescent="0.25">
      <c r="A137" s="78" t="str">
        <f t="shared" si="9"/>
        <v/>
      </c>
      <c r="B137" s="72" t="str">
        <f t="shared" si="10"/>
        <v/>
      </c>
      <c r="C137" s="70" t="str">
        <f t="shared" si="11"/>
        <v/>
      </c>
      <c r="D137" s="79" t="str">
        <f t="shared" si="12"/>
        <v/>
      </c>
      <c r="E137" s="79" t="str">
        <f t="shared" si="13"/>
        <v/>
      </c>
      <c r="F137" s="79" t="str">
        <f t="shared" si="7"/>
        <v/>
      </c>
      <c r="G137" s="70" t="str">
        <f t="shared" si="8"/>
        <v/>
      </c>
    </row>
    <row r="138" spans="1:7" x14ac:dyDescent="0.25">
      <c r="A138" s="78" t="str">
        <f t="shared" si="9"/>
        <v/>
      </c>
      <c r="B138" s="72" t="str">
        <f t="shared" si="10"/>
        <v/>
      </c>
      <c r="C138" s="70" t="str">
        <f t="shared" si="11"/>
        <v/>
      </c>
      <c r="D138" s="79" t="str">
        <f t="shared" si="12"/>
        <v/>
      </c>
      <c r="E138" s="79" t="str">
        <f t="shared" si="13"/>
        <v/>
      </c>
      <c r="F138" s="79" t="str">
        <f t="shared" si="7"/>
        <v/>
      </c>
      <c r="G138" s="70" t="str">
        <f t="shared" si="8"/>
        <v/>
      </c>
    </row>
    <row r="139" spans="1:7" x14ac:dyDescent="0.25">
      <c r="A139" s="78" t="str">
        <f t="shared" si="9"/>
        <v/>
      </c>
      <c r="B139" s="72" t="str">
        <f t="shared" si="10"/>
        <v/>
      </c>
      <c r="C139" s="70" t="str">
        <f t="shared" si="11"/>
        <v/>
      </c>
      <c r="D139" s="79" t="str">
        <f t="shared" si="12"/>
        <v/>
      </c>
      <c r="E139" s="79" t="str">
        <f t="shared" si="13"/>
        <v/>
      </c>
      <c r="F139" s="79" t="str">
        <f t="shared" si="7"/>
        <v/>
      </c>
      <c r="G139" s="70" t="str">
        <f t="shared" si="8"/>
        <v/>
      </c>
    </row>
    <row r="140" spans="1:7" x14ac:dyDescent="0.25">
      <c r="A140" s="78" t="str">
        <f t="shared" si="9"/>
        <v/>
      </c>
      <c r="B140" s="72" t="str">
        <f t="shared" si="10"/>
        <v/>
      </c>
      <c r="C140" s="70" t="str">
        <f t="shared" si="11"/>
        <v/>
      </c>
      <c r="D140" s="79" t="str">
        <f t="shared" si="12"/>
        <v/>
      </c>
      <c r="E140" s="79" t="str">
        <f t="shared" si="13"/>
        <v/>
      </c>
      <c r="F140" s="79" t="str">
        <f t="shared" si="7"/>
        <v/>
      </c>
      <c r="G140" s="70" t="str">
        <f t="shared" si="8"/>
        <v/>
      </c>
    </row>
    <row r="141" spans="1:7" x14ac:dyDescent="0.25">
      <c r="A141" s="78" t="str">
        <f t="shared" si="9"/>
        <v/>
      </c>
      <c r="B141" s="72" t="str">
        <f t="shared" si="10"/>
        <v/>
      </c>
      <c r="C141" s="70" t="str">
        <f t="shared" si="11"/>
        <v/>
      </c>
      <c r="D141" s="79" t="str">
        <f t="shared" si="12"/>
        <v/>
      </c>
      <c r="E141" s="79" t="str">
        <f t="shared" si="13"/>
        <v/>
      </c>
      <c r="F141" s="79" t="str">
        <f t="shared" si="7"/>
        <v/>
      </c>
      <c r="G141" s="70" t="str">
        <f t="shared" si="8"/>
        <v/>
      </c>
    </row>
    <row r="142" spans="1:7" x14ac:dyDescent="0.25">
      <c r="A142" s="78" t="str">
        <f t="shared" si="9"/>
        <v/>
      </c>
      <c r="B142" s="72" t="str">
        <f t="shared" si="10"/>
        <v/>
      </c>
      <c r="C142" s="70" t="str">
        <f t="shared" si="11"/>
        <v/>
      </c>
      <c r="D142" s="79" t="str">
        <f t="shared" si="12"/>
        <v/>
      </c>
      <c r="E142" s="79" t="str">
        <f t="shared" si="13"/>
        <v/>
      </c>
      <c r="F142" s="79" t="str">
        <f t="shared" si="7"/>
        <v/>
      </c>
      <c r="G142" s="70" t="str">
        <f t="shared" si="8"/>
        <v/>
      </c>
    </row>
    <row r="143" spans="1:7" x14ac:dyDescent="0.25">
      <c r="A143" s="78" t="str">
        <f t="shared" si="9"/>
        <v/>
      </c>
      <c r="B143" s="72" t="str">
        <f t="shared" si="10"/>
        <v/>
      </c>
      <c r="C143" s="70" t="str">
        <f t="shared" si="11"/>
        <v/>
      </c>
      <c r="D143" s="79" t="str">
        <f t="shared" si="12"/>
        <v/>
      </c>
      <c r="E143" s="79" t="str">
        <f t="shared" si="13"/>
        <v/>
      </c>
      <c r="F143" s="79" t="str">
        <f t="shared" si="7"/>
        <v/>
      </c>
      <c r="G143" s="70" t="str">
        <f t="shared" si="8"/>
        <v/>
      </c>
    </row>
    <row r="144" spans="1:7" x14ac:dyDescent="0.25">
      <c r="A144" s="78" t="str">
        <f t="shared" si="9"/>
        <v/>
      </c>
      <c r="B144" s="72" t="str">
        <f t="shared" si="10"/>
        <v/>
      </c>
      <c r="C144" s="70" t="str">
        <f t="shared" si="11"/>
        <v/>
      </c>
      <c r="D144" s="79" t="str">
        <f t="shared" si="12"/>
        <v/>
      </c>
      <c r="E144" s="79" t="str">
        <f t="shared" si="13"/>
        <v/>
      </c>
      <c r="F144" s="79" t="str">
        <f t="shared" ref="F144:F207" si="14">IF(B144="","",SUM(D144:E144))</f>
        <v/>
      </c>
      <c r="G144" s="70" t="str">
        <f t="shared" ref="G144:G207" si="15">IF(B144="","",SUM(C144)-SUM(E144))</f>
        <v/>
      </c>
    </row>
    <row r="145" spans="1:7" x14ac:dyDescent="0.25">
      <c r="A145" s="78" t="str">
        <f t="shared" ref="A145:A208" si="16">IF(B145="","",EDATE(A144,1))</f>
        <v/>
      </c>
      <c r="B145" s="72" t="str">
        <f t="shared" ref="B145:B208" si="17">IF(B144="","",IF(SUM(B144)+1&lt;=$E$7,SUM(B144)+1,""))</f>
        <v/>
      </c>
      <c r="C145" s="70" t="str">
        <f t="shared" ref="C145:C208" si="18">IF(B145="","",G144)</f>
        <v/>
      </c>
      <c r="D145" s="79" t="str">
        <f t="shared" ref="D145:D208" si="19">IF(B145="","",IPMT($E$11/12,B145,$E$7,-$E$8,$E$9,0))</f>
        <v/>
      </c>
      <c r="E145" s="79" t="str">
        <f t="shared" ref="E145:E208" si="20">IF(B145="","",PPMT($E$11/12,B145,$E$7,-$E$8,$E$9,0))</f>
        <v/>
      </c>
      <c r="F145" s="79" t="str">
        <f t="shared" si="14"/>
        <v/>
      </c>
      <c r="G145" s="70" t="str">
        <f t="shared" si="15"/>
        <v/>
      </c>
    </row>
    <row r="146" spans="1:7" x14ac:dyDescent="0.25">
      <c r="A146" s="78" t="str">
        <f t="shared" si="16"/>
        <v/>
      </c>
      <c r="B146" s="72" t="str">
        <f t="shared" si="17"/>
        <v/>
      </c>
      <c r="C146" s="70" t="str">
        <f t="shared" si="18"/>
        <v/>
      </c>
      <c r="D146" s="79" t="str">
        <f t="shared" si="19"/>
        <v/>
      </c>
      <c r="E146" s="79" t="str">
        <f t="shared" si="20"/>
        <v/>
      </c>
      <c r="F146" s="79" t="str">
        <f t="shared" si="14"/>
        <v/>
      </c>
      <c r="G146" s="70" t="str">
        <f t="shared" si="15"/>
        <v/>
      </c>
    </row>
    <row r="147" spans="1:7" x14ac:dyDescent="0.25">
      <c r="A147" s="78" t="str">
        <f t="shared" si="16"/>
        <v/>
      </c>
      <c r="B147" s="72" t="str">
        <f t="shared" si="17"/>
        <v/>
      </c>
      <c r="C147" s="70" t="str">
        <f t="shared" si="18"/>
        <v/>
      </c>
      <c r="D147" s="79" t="str">
        <f t="shared" si="19"/>
        <v/>
      </c>
      <c r="E147" s="79" t="str">
        <f t="shared" si="20"/>
        <v/>
      </c>
      <c r="F147" s="79" t="str">
        <f t="shared" si="14"/>
        <v/>
      </c>
      <c r="G147" s="70" t="str">
        <f t="shared" si="15"/>
        <v/>
      </c>
    </row>
    <row r="148" spans="1:7" x14ac:dyDescent="0.25">
      <c r="A148" s="78" t="str">
        <f t="shared" si="16"/>
        <v/>
      </c>
      <c r="B148" s="72" t="str">
        <f t="shared" si="17"/>
        <v/>
      </c>
      <c r="C148" s="70" t="str">
        <f t="shared" si="18"/>
        <v/>
      </c>
      <c r="D148" s="79" t="str">
        <f t="shared" si="19"/>
        <v/>
      </c>
      <c r="E148" s="79" t="str">
        <f t="shared" si="20"/>
        <v/>
      </c>
      <c r="F148" s="79" t="str">
        <f t="shared" si="14"/>
        <v/>
      </c>
      <c r="G148" s="70" t="str">
        <f t="shared" si="15"/>
        <v/>
      </c>
    </row>
    <row r="149" spans="1:7" x14ac:dyDescent="0.25">
      <c r="A149" s="78" t="str">
        <f t="shared" si="16"/>
        <v/>
      </c>
      <c r="B149" s="72" t="str">
        <f t="shared" si="17"/>
        <v/>
      </c>
      <c r="C149" s="70" t="str">
        <f t="shared" si="18"/>
        <v/>
      </c>
      <c r="D149" s="79" t="str">
        <f t="shared" si="19"/>
        <v/>
      </c>
      <c r="E149" s="79" t="str">
        <f t="shared" si="20"/>
        <v/>
      </c>
      <c r="F149" s="79" t="str">
        <f t="shared" si="14"/>
        <v/>
      </c>
      <c r="G149" s="70" t="str">
        <f t="shared" si="15"/>
        <v/>
      </c>
    </row>
    <row r="150" spans="1:7" x14ac:dyDescent="0.25">
      <c r="A150" s="78" t="str">
        <f t="shared" si="16"/>
        <v/>
      </c>
      <c r="B150" s="72" t="str">
        <f t="shared" si="17"/>
        <v/>
      </c>
      <c r="C150" s="70" t="str">
        <f t="shared" si="18"/>
        <v/>
      </c>
      <c r="D150" s="79" t="str">
        <f t="shared" si="19"/>
        <v/>
      </c>
      <c r="E150" s="79" t="str">
        <f t="shared" si="20"/>
        <v/>
      </c>
      <c r="F150" s="79" t="str">
        <f t="shared" si="14"/>
        <v/>
      </c>
      <c r="G150" s="70" t="str">
        <f t="shared" si="15"/>
        <v/>
      </c>
    </row>
    <row r="151" spans="1:7" x14ac:dyDescent="0.25">
      <c r="A151" s="78" t="str">
        <f t="shared" si="16"/>
        <v/>
      </c>
      <c r="B151" s="72" t="str">
        <f t="shared" si="17"/>
        <v/>
      </c>
      <c r="C151" s="70" t="str">
        <f t="shared" si="18"/>
        <v/>
      </c>
      <c r="D151" s="79" t="str">
        <f t="shared" si="19"/>
        <v/>
      </c>
      <c r="E151" s="79" t="str">
        <f t="shared" si="20"/>
        <v/>
      </c>
      <c r="F151" s="79" t="str">
        <f t="shared" si="14"/>
        <v/>
      </c>
      <c r="G151" s="70" t="str">
        <f t="shared" si="15"/>
        <v/>
      </c>
    </row>
    <row r="152" spans="1:7" x14ac:dyDescent="0.25">
      <c r="A152" s="78" t="str">
        <f t="shared" si="16"/>
        <v/>
      </c>
      <c r="B152" s="72" t="str">
        <f t="shared" si="17"/>
        <v/>
      </c>
      <c r="C152" s="70" t="str">
        <f t="shared" si="18"/>
        <v/>
      </c>
      <c r="D152" s="79" t="str">
        <f t="shared" si="19"/>
        <v/>
      </c>
      <c r="E152" s="79" t="str">
        <f t="shared" si="20"/>
        <v/>
      </c>
      <c r="F152" s="79" t="str">
        <f t="shared" si="14"/>
        <v/>
      </c>
      <c r="G152" s="70" t="str">
        <f t="shared" si="15"/>
        <v/>
      </c>
    </row>
    <row r="153" spans="1:7" x14ac:dyDescent="0.25">
      <c r="A153" s="78" t="str">
        <f t="shared" si="16"/>
        <v/>
      </c>
      <c r="B153" s="72" t="str">
        <f t="shared" si="17"/>
        <v/>
      </c>
      <c r="C153" s="70" t="str">
        <f t="shared" si="18"/>
        <v/>
      </c>
      <c r="D153" s="79" t="str">
        <f t="shared" si="19"/>
        <v/>
      </c>
      <c r="E153" s="79" t="str">
        <f t="shared" si="20"/>
        <v/>
      </c>
      <c r="F153" s="79" t="str">
        <f t="shared" si="14"/>
        <v/>
      </c>
      <c r="G153" s="70" t="str">
        <f t="shared" si="15"/>
        <v/>
      </c>
    </row>
    <row r="154" spans="1:7" x14ac:dyDescent="0.25">
      <c r="A154" s="78" t="str">
        <f t="shared" si="16"/>
        <v/>
      </c>
      <c r="B154" s="72" t="str">
        <f t="shared" si="17"/>
        <v/>
      </c>
      <c r="C154" s="70" t="str">
        <f t="shared" si="18"/>
        <v/>
      </c>
      <c r="D154" s="79" t="str">
        <f t="shared" si="19"/>
        <v/>
      </c>
      <c r="E154" s="79" t="str">
        <f t="shared" si="20"/>
        <v/>
      </c>
      <c r="F154" s="79" t="str">
        <f t="shared" si="14"/>
        <v/>
      </c>
      <c r="G154" s="70" t="str">
        <f t="shared" si="15"/>
        <v/>
      </c>
    </row>
    <row r="155" spans="1:7" x14ac:dyDescent="0.25">
      <c r="A155" s="78" t="str">
        <f t="shared" si="16"/>
        <v/>
      </c>
      <c r="B155" s="72" t="str">
        <f t="shared" si="17"/>
        <v/>
      </c>
      <c r="C155" s="70" t="str">
        <f t="shared" si="18"/>
        <v/>
      </c>
      <c r="D155" s="79" t="str">
        <f t="shared" si="19"/>
        <v/>
      </c>
      <c r="E155" s="79" t="str">
        <f t="shared" si="20"/>
        <v/>
      </c>
      <c r="F155" s="79" t="str">
        <f t="shared" si="14"/>
        <v/>
      </c>
      <c r="G155" s="70" t="str">
        <f t="shared" si="15"/>
        <v/>
      </c>
    </row>
    <row r="156" spans="1:7" x14ac:dyDescent="0.25">
      <c r="A156" s="78" t="str">
        <f t="shared" si="16"/>
        <v/>
      </c>
      <c r="B156" s="72" t="str">
        <f t="shared" si="17"/>
        <v/>
      </c>
      <c r="C156" s="70" t="str">
        <f t="shared" si="18"/>
        <v/>
      </c>
      <c r="D156" s="79" t="str">
        <f t="shared" si="19"/>
        <v/>
      </c>
      <c r="E156" s="79" t="str">
        <f t="shared" si="20"/>
        <v/>
      </c>
      <c r="F156" s="79" t="str">
        <f t="shared" si="14"/>
        <v/>
      </c>
      <c r="G156" s="70" t="str">
        <f t="shared" si="15"/>
        <v/>
      </c>
    </row>
    <row r="157" spans="1:7" x14ac:dyDescent="0.25">
      <c r="A157" s="78" t="str">
        <f t="shared" si="16"/>
        <v/>
      </c>
      <c r="B157" s="72" t="str">
        <f t="shared" si="17"/>
        <v/>
      </c>
      <c r="C157" s="70" t="str">
        <f t="shared" si="18"/>
        <v/>
      </c>
      <c r="D157" s="79" t="str">
        <f t="shared" si="19"/>
        <v/>
      </c>
      <c r="E157" s="79" t="str">
        <f t="shared" si="20"/>
        <v/>
      </c>
      <c r="F157" s="79" t="str">
        <f t="shared" si="14"/>
        <v/>
      </c>
      <c r="G157" s="70" t="str">
        <f t="shared" si="15"/>
        <v/>
      </c>
    </row>
    <row r="158" spans="1:7" x14ac:dyDescent="0.25">
      <c r="A158" s="78" t="str">
        <f t="shared" si="16"/>
        <v/>
      </c>
      <c r="B158" s="72" t="str">
        <f t="shared" si="17"/>
        <v/>
      </c>
      <c r="C158" s="70" t="str">
        <f t="shared" si="18"/>
        <v/>
      </c>
      <c r="D158" s="79" t="str">
        <f t="shared" si="19"/>
        <v/>
      </c>
      <c r="E158" s="79" t="str">
        <f t="shared" si="20"/>
        <v/>
      </c>
      <c r="F158" s="79" t="str">
        <f t="shared" si="14"/>
        <v/>
      </c>
      <c r="G158" s="70" t="str">
        <f t="shared" si="15"/>
        <v/>
      </c>
    </row>
    <row r="159" spans="1:7" x14ac:dyDescent="0.25">
      <c r="A159" s="78" t="str">
        <f t="shared" si="16"/>
        <v/>
      </c>
      <c r="B159" s="72" t="str">
        <f t="shared" si="17"/>
        <v/>
      </c>
      <c r="C159" s="70" t="str">
        <f t="shared" si="18"/>
        <v/>
      </c>
      <c r="D159" s="79" t="str">
        <f t="shared" si="19"/>
        <v/>
      </c>
      <c r="E159" s="79" t="str">
        <f t="shared" si="20"/>
        <v/>
      </c>
      <c r="F159" s="79" t="str">
        <f t="shared" si="14"/>
        <v/>
      </c>
      <c r="G159" s="70" t="str">
        <f t="shared" si="15"/>
        <v/>
      </c>
    </row>
    <row r="160" spans="1:7" x14ac:dyDescent="0.25">
      <c r="A160" s="78" t="str">
        <f t="shared" si="16"/>
        <v/>
      </c>
      <c r="B160" s="72" t="str">
        <f t="shared" si="17"/>
        <v/>
      </c>
      <c r="C160" s="70" t="str">
        <f t="shared" si="18"/>
        <v/>
      </c>
      <c r="D160" s="79" t="str">
        <f t="shared" si="19"/>
        <v/>
      </c>
      <c r="E160" s="79" t="str">
        <f t="shared" si="20"/>
        <v/>
      </c>
      <c r="F160" s="79" t="str">
        <f t="shared" si="14"/>
        <v/>
      </c>
      <c r="G160" s="70" t="str">
        <f t="shared" si="15"/>
        <v/>
      </c>
    </row>
    <row r="161" spans="1:7" x14ac:dyDescent="0.25">
      <c r="A161" s="78" t="str">
        <f t="shared" si="16"/>
        <v/>
      </c>
      <c r="B161" s="72" t="str">
        <f t="shared" si="17"/>
        <v/>
      </c>
      <c r="C161" s="70" t="str">
        <f t="shared" si="18"/>
        <v/>
      </c>
      <c r="D161" s="79" t="str">
        <f t="shared" si="19"/>
        <v/>
      </c>
      <c r="E161" s="79" t="str">
        <f t="shared" si="20"/>
        <v/>
      </c>
      <c r="F161" s="79" t="str">
        <f t="shared" si="14"/>
        <v/>
      </c>
      <c r="G161" s="70" t="str">
        <f t="shared" si="15"/>
        <v/>
      </c>
    </row>
    <row r="162" spans="1:7" x14ac:dyDescent="0.25">
      <c r="A162" s="78" t="str">
        <f t="shared" si="16"/>
        <v/>
      </c>
      <c r="B162" s="72" t="str">
        <f t="shared" si="17"/>
        <v/>
      </c>
      <c r="C162" s="70" t="str">
        <f t="shared" si="18"/>
        <v/>
      </c>
      <c r="D162" s="79" t="str">
        <f t="shared" si="19"/>
        <v/>
      </c>
      <c r="E162" s="79" t="str">
        <f t="shared" si="20"/>
        <v/>
      </c>
      <c r="F162" s="79" t="str">
        <f t="shared" si="14"/>
        <v/>
      </c>
      <c r="G162" s="70" t="str">
        <f t="shared" si="15"/>
        <v/>
      </c>
    </row>
    <row r="163" spans="1:7" x14ac:dyDescent="0.25">
      <c r="A163" s="78" t="str">
        <f t="shared" si="16"/>
        <v/>
      </c>
      <c r="B163" s="72" t="str">
        <f t="shared" si="17"/>
        <v/>
      </c>
      <c r="C163" s="70" t="str">
        <f t="shared" si="18"/>
        <v/>
      </c>
      <c r="D163" s="79" t="str">
        <f t="shared" si="19"/>
        <v/>
      </c>
      <c r="E163" s="79" t="str">
        <f t="shared" si="20"/>
        <v/>
      </c>
      <c r="F163" s="79" t="str">
        <f t="shared" si="14"/>
        <v/>
      </c>
      <c r="G163" s="70" t="str">
        <f t="shared" si="15"/>
        <v/>
      </c>
    </row>
    <row r="164" spans="1:7" x14ac:dyDescent="0.25">
      <c r="A164" s="78" t="str">
        <f t="shared" si="16"/>
        <v/>
      </c>
      <c r="B164" s="72" t="str">
        <f t="shared" si="17"/>
        <v/>
      </c>
      <c r="C164" s="70" t="str">
        <f t="shared" si="18"/>
        <v/>
      </c>
      <c r="D164" s="79" t="str">
        <f t="shared" si="19"/>
        <v/>
      </c>
      <c r="E164" s="79" t="str">
        <f t="shared" si="20"/>
        <v/>
      </c>
      <c r="F164" s="79" t="str">
        <f t="shared" si="14"/>
        <v/>
      </c>
      <c r="G164" s="70" t="str">
        <f t="shared" si="15"/>
        <v/>
      </c>
    </row>
    <row r="165" spans="1:7" x14ac:dyDescent="0.25">
      <c r="A165" s="78" t="str">
        <f t="shared" si="16"/>
        <v/>
      </c>
      <c r="B165" s="72" t="str">
        <f t="shared" si="17"/>
        <v/>
      </c>
      <c r="C165" s="70" t="str">
        <f t="shared" si="18"/>
        <v/>
      </c>
      <c r="D165" s="79" t="str">
        <f t="shared" si="19"/>
        <v/>
      </c>
      <c r="E165" s="79" t="str">
        <f t="shared" si="20"/>
        <v/>
      </c>
      <c r="F165" s="79" t="str">
        <f t="shared" si="14"/>
        <v/>
      </c>
      <c r="G165" s="70" t="str">
        <f t="shared" si="15"/>
        <v/>
      </c>
    </row>
    <row r="166" spans="1:7" x14ac:dyDescent="0.25">
      <c r="A166" s="78" t="str">
        <f t="shared" si="16"/>
        <v/>
      </c>
      <c r="B166" s="72" t="str">
        <f t="shared" si="17"/>
        <v/>
      </c>
      <c r="C166" s="70" t="str">
        <f t="shared" si="18"/>
        <v/>
      </c>
      <c r="D166" s="79" t="str">
        <f t="shared" si="19"/>
        <v/>
      </c>
      <c r="E166" s="79" t="str">
        <f t="shared" si="20"/>
        <v/>
      </c>
      <c r="F166" s="79" t="str">
        <f t="shared" si="14"/>
        <v/>
      </c>
      <c r="G166" s="70" t="str">
        <f t="shared" si="15"/>
        <v/>
      </c>
    </row>
    <row r="167" spans="1:7" x14ac:dyDescent="0.25">
      <c r="A167" s="78" t="str">
        <f t="shared" si="16"/>
        <v/>
      </c>
      <c r="B167" s="72" t="str">
        <f t="shared" si="17"/>
        <v/>
      </c>
      <c r="C167" s="70" t="str">
        <f t="shared" si="18"/>
        <v/>
      </c>
      <c r="D167" s="79" t="str">
        <f t="shared" si="19"/>
        <v/>
      </c>
      <c r="E167" s="79" t="str">
        <f t="shared" si="20"/>
        <v/>
      </c>
      <c r="F167" s="79" t="str">
        <f t="shared" si="14"/>
        <v/>
      </c>
      <c r="G167" s="70" t="str">
        <f t="shared" si="15"/>
        <v/>
      </c>
    </row>
    <row r="168" spans="1:7" x14ac:dyDescent="0.25">
      <c r="A168" s="78" t="str">
        <f t="shared" si="16"/>
        <v/>
      </c>
      <c r="B168" s="72" t="str">
        <f t="shared" si="17"/>
        <v/>
      </c>
      <c r="C168" s="70" t="str">
        <f t="shared" si="18"/>
        <v/>
      </c>
      <c r="D168" s="79" t="str">
        <f t="shared" si="19"/>
        <v/>
      </c>
      <c r="E168" s="79" t="str">
        <f t="shared" si="20"/>
        <v/>
      </c>
      <c r="F168" s="79" t="str">
        <f t="shared" si="14"/>
        <v/>
      </c>
      <c r="G168" s="70" t="str">
        <f t="shared" si="15"/>
        <v/>
      </c>
    </row>
    <row r="169" spans="1:7" x14ac:dyDescent="0.25">
      <c r="A169" s="78" t="str">
        <f t="shared" si="16"/>
        <v/>
      </c>
      <c r="B169" s="72" t="str">
        <f t="shared" si="17"/>
        <v/>
      </c>
      <c r="C169" s="70" t="str">
        <f t="shared" si="18"/>
        <v/>
      </c>
      <c r="D169" s="79" t="str">
        <f t="shared" si="19"/>
        <v/>
      </c>
      <c r="E169" s="79" t="str">
        <f t="shared" si="20"/>
        <v/>
      </c>
      <c r="F169" s="79" t="str">
        <f t="shared" si="14"/>
        <v/>
      </c>
      <c r="G169" s="70" t="str">
        <f t="shared" si="15"/>
        <v/>
      </c>
    </row>
    <row r="170" spans="1:7" x14ac:dyDescent="0.25">
      <c r="A170" s="78" t="str">
        <f t="shared" si="16"/>
        <v/>
      </c>
      <c r="B170" s="72" t="str">
        <f t="shared" si="17"/>
        <v/>
      </c>
      <c r="C170" s="70" t="str">
        <f t="shared" si="18"/>
        <v/>
      </c>
      <c r="D170" s="79" t="str">
        <f t="shared" si="19"/>
        <v/>
      </c>
      <c r="E170" s="79" t="str">
        <f t="shared" si="20"/>
        <v/>
      </c>
      <c r="F170" s="79" t="str">
        <f t="shared" si="14"/>
        <v/>
      </c>
      <c r="G170" s="70" t="str">
        <f t="shared" si="15"/>
        <v/>
      </c>
    </row>
    <row r="171" spans="1:7" x14ac:dyDescent="0.25">
      <c r="A171" s="78" t="str">
        <f t="shared" si="16"/>
        <v/>
      </c>
      <c r="B171" s="72" t="str">
        <f t="shared" si="17"/>
        <v/>
      </c>
      <c r="C171" s="70" t="str">
        <f t="shared" si="18"/>
        <v/>
      </c>
      <c r="D171" s="79" t="str">
        <f t="shared" si="19"/>
        <v/>
      </c>
      <c r="E171" s="79" t="str">
        <f t="shared" si="20"/>
        <v/>
      </c>
      <c r="F171" s="79" t="str">
        <f t="shared" si="14"/>
        <v/>
      </c>
      <c r="G171" s="70" t="str">
        <f t="shared" si="15"/>
        <v/>
      </c>
    </row>
    <row r="172" spans="1:7" x14ac:dyDescent="0.25">
      <c r="A172" s="78" t="str">
        <f t="shared" si="16"/>
        <v/>
      </c>
      <c r="B172" s="72" t="str">
        <f t="shared" si="17"/>
        <v/>
      </c>
      <c r="C172" s="70" t="str">
        <f t="shared" si="18"/>
        <v/>
      </c>
      <c r="D172" s="79" t="str">
        <f t="shared" si="19"/>
        <v/>
      </c>
      <c r="E172" s="79" t="str">
        <f t="shared" si="20"/>
        <v/>
      </c>
      <c r="F172" s="79" t="str">
        <f t="shared" si="14"/>
        <v/>
      </c>
      <c r="G172" s="70" t="str">
        <f t="shared" si="15"/>
        <v/>
      </c>
    </row>
    <row r="173" spans="1:7" x14ac:dyDescent="0.25">
      <c r="A173" s="78" t="str">
        <f t="shared" si="16"/>
        <v/>
      </c>
      <c r="B173" s="72" t="str">
        <f t="shared" si="17"/>
        <v/>
      </c>
      <c r="C173" s="70" t="str">
        <f t="shared" si="18"/>
        <v/>
      </c>
      <c r="D173" s="79" t="str">
        <f t="shared" si="19"/>
        <v/>
      </c>
      <c r="E173" s="79" t="str">
        <f t="shared" si="20"/>
        <v/>
      </c>
      <c r="F173" s="79" t="str">
        <f t="shared" si="14"/>
        <v/>
      </c>
      <c r="G173" s="70" t="str">
        <f t="shared" si="15"/>
        <v/>
      </c>
    </row>
    <row r="174" spans="1:7" x14ac:dyDescent="0.25">
      <c r="A174" s="78" t="str">
        <f t="shared" si="16"/>
        <v/>
      </c>
      <c r="B174" s="72" t="str">
        <f t="shared" si="17"/>
        <v/>
      </c>
      <c r="C174" s="70" t="str">
        <f t="shared" si="18"/>
        <v/>
      </c>
      <c r="D174" s="79" t="str">
        <f t="shared" si="19"/>
        <v/>
      </c>
      <c r="E174" s="79" t="str">
        <f t="shared" si="20"/>
        <v/>
      </c>
      <c r="F174" s="79" t="str">
        <f t="shared" si="14"/>
        <v/>
      </c>
      <c r="G174" s="70" t="str">
        <f t="shared" si="15"/>
        <v/>
      </c>
    </row>
    <row r="175" spans="1:7" x14ac:dyDescent="0.25">
      <c r="A175" s="78" t="str">
        <f t="shared" si="16"/>
        <v/>
      </c>
      <c r="B175" s="72" t="str">
        <f t="shared" si="17"/>
        <v/>
      </c>
      <c r="C175" s="70" t="str">
        <f t="shared" si="18"/>
        <v/>
      </c>
      <c r="D175" s="79" t="str">
        <f t="shared" si="19"/>
        <v/>
      </c>
      <c r="E175" s="79" t="str">
        <f t="shared" si="20"/>
        <v/>
      </c>
      <c r="F175" s="79" t="str">
        <f t="shared" si="14"/>
        <v/>
      </c>
      <c r="G175" s="70" t="str">
        <f t="shared" si="15"/>
        <v/>
      </c>
    </row>
    <row r="176" spans="1:7" x14ac:dyDescent="0.25">
      <c r="A176" s="78" t="str">
        <f t="shared" si="16"/>
        <v/>
      </c>
      <c r="B176" s="72" t="str">
        <f t="shared" si="17"/>
        <v/>
      </c>
      <c r="C176" s="70" t="str">
        <f t="shared" si="18"/>
        <v/>
      </c>
      <c r="D176" s="79" t="str">
        <f t="shared" si="19"/>
        <v/>
      </c>
      <c r="E176" s="79" t="str">
        <f t="shared" si="20"/>
        <v/>
      </c>
      <c r="F176" s="79" t="str">
        <f t="shared" si="14"/>
        <v/>
      </c>
      <c r="G176" s="70" t="str">
        <f t="shared" si="15"/>
        <v/>
      </c>
    </row>
    <row r="177" spans="1:7" x14ac:dyDescent="0.25">
      <c r="A177" s="78" t="str">
        <f t="shared" si="16"/>
        <v/>
      </c>
      <c r="B177" s="72" t="str">
        <f t="shared" si="17"/>
        <v/>
      </c>
      <c r="C177" s="70" t="str">
        <f t="shared" si="18"/>
        <v/>
      </c>
      <c r="D177" s="79" t="str">
        <f t="shared" si="19"/>
        <v/>
      </c>
      <c r="E177" s="79" t="str">
        <f t="shared" si="20"/>
        <v/>
      </c>
      <c r="F177" s="79" t="str">
        <f t="shared" si="14"/>
        <v/>
      </c>
      <c r="G177" s="70" t="str">
        <f t="shared" si="15"/>
        <v/>
      </c>
    </row>
    <row r="178" spans="1:7" x14ac:dyDescent="0.25">
      <c r="A178" s="78" t="str">
        <f t="shared" si="16"/>
        <v/>
      </c>
      <c r="B178" s="72" t="str">
        <f t="shared" si="17"/>
        <v/>
      </c>
      <c r="C178" s="70" t="str">
        <f t="shared" si="18"/>
        <v/>
      </c>
      <c r="D178" s="79" t="str">
        <f t="shared" si="19"/>
        <v/>
      </c>
      <c r="E178" s="79" t="str">
        <f t="shared" si="20"/>
        <v/>
      </c>
      <c r="F178" s="79" t="str">
        <f t="shared" si="14"/>
        <v/>
      </c>
      <c r="G178" s="70" t="str">
        <f t="shared" si="15"/>
        <v/>
      </c>
    </row>
    <row r="179" spans="1:7" x14ac:dyDescent="0.25">
      <c r="A179" s="78" t="str">
        <f t="shared" si="16"/>
        <v/>
      </c>
      <c r="B179" s="72" t="str">
        <f t="shared" si="17"/>
        <v/>
      </c>
      <c r="C179" s="70" t="str">
        <f t="shared" si="18"/>
        <v/>
      </c>
      <c r="D179" s="79" t="str">
        <f t="shared" si="19"/>
        <v/>
      </c>
      <c r="E179" s="79" t="str">
        <f t="shared" si="20"/>
        <v/>
      </c>
      <c r="F179" s="79" t="str">
        <f t="shared" si="14"/>
        <v/>
      </c>
      <c r="G179" s="70" t="str">
        <f t="shared" si="15"/>
        <v/>
      </c>
    </row>
    <row r="180" spans="1:7" x14ac:dyDescent="0.25">
      <c r="A180" s="78" t="str">
        <f t="shared" si="16"/>
        <v/>
      </c>
      <c r="B180" s="72" t="str">
        <f t="shared" si="17"/>
        <v/>
      </c>
      <c r="C180" s="70" t="str">
        <f t="shared" si="18"/>
        <v/>
      </c>
      <c r="D180" s="79" t="str">
        <f t="shared" si="19"/>
        <v/>
      </c>
      <c r="E180" s="79" t="str">
        <f t="shared" si="20"/>
        <v/>
      </c>
      <c r="F180" s="79" t="str">
        <f t="shared" si="14"/>
        <v/>
      </c>
      <c r="G180" s="70" t="str">
        <f t="shared" si="15"/>
        <v/>
      </c>
    </row>
    <row r="181" spans="1:7" x14ac:dyDescent="0.25">
      <c r="A181" s="78" t="str">
        <f t="shared" si="16"/>
        <v/>
      </c>
      <c r="B181" s="72" t="str">
        <f t="shared" si="17"/>
        <v/>
      </c>
      <c r="C181" s="70" t="str">
        <f t="shared" si="18"/>
        <v/>
      </c>
      <c r="D181" s="79" t="str">
        <f t="shared" si="19"/>
        <v/>
      </c>
      <c r="E181" s="79" t="str">
        <f t="shared" si="20"/>
        <v/>
      </c>
      <c r="F181" s="79" t="str">
        <f t="shared" si="14"/>
        <v/>
      </c>
      <c r="G181" s="70" t="str">
        <f t="shared" si="15"/>
        <v/>
      </c>
    </row>
    <row r="182" spans="1:7" x14ac:dyDescent="0.25">
      <c r="A182" s="78" t="str">
        <f t="shared" si="16"/>
        <v/>
      </c>
      <c r="B182" s="72" t="str">
        <f t="shared" si="17"/>
        <v/>
      </c>
      <c r="C182" s="70" t="str">
        <f t="shared" si="18"/>
        <v/>
      </c>
      <c r="D182" s="79" t="str">
        <f t="shared" si="19"/>
        <v/>
      </c>
      <c r="E182" s="79" t="str">
        <f t="shared" si="20"/>
        <v/>
      </c>
      <c r="F182" s="79" t="str">
        <f t="shared" si="14"/>
        <v/>
      </c>
      <c r="G182" s="70" t="str">
        <f t="shared" si="15"/>
        <v/>
      </c>
    </row>
    <row r="183" spans="1:7" x14ac:dyDescent="0.25">
      <c r="A183" s="78" t="str">
        <f t="shared" si="16"/>
        <v/>
      </c>
      <c r="B183" s="72" t="str">
        <f t="shared" si="17"/>
        <v/>
      </c>
      <c r="C183" s="70" t="str">
        <f t="shared" si="18"/>
        <v/>
      </c>
      <c r="D183" s="79" t="str">
        <f t="shared" si="19"/>
        <v/>
      </c>
      <c r="E183" s="79" t="str">
        <f t="shared" si="20"/>
        <v/>
      </c>
      <c r="F183" s="79" t="str">
        <f t="shared" si="14"/>
        <v/>
      </c>
      <c r="G183" s="70" t="str">
        <f t="shared" si="15"/>
        <v/>
      </c>
    </row>
    <row r="184" spans="1:7" x14ac:dyDescent="0.25">
      <c r="A184" s="78" t="str">
        <f t="shared" si="16"/>
        <v/>
      </c>
      <c r="B184" s="72" t="str">
        <f t="shared" si="17"/>
        <v/>
      </c>
      <c r="C184" s="70" t="str">
        <f t="shared" si="18"/>
        <v/>
      </c>
      <c r="D184" s="79" t="str">
        <f t="shared" si="19"/>
        <v/>
      </c>
      <c r="E184" s="79" t="str">
        <f t="shared" si="20"/>
        <v/>
      </c>
      <c r="F184" s="79" t="str">
        <f t="shared" si="14"/>
        <v/>
      </c>
      <c r="G184" s="70" t="str">
        <f t="shared" si="15"/>
        <v/>
      </c>
    </row>
    <row r="185" spans="1:7" x14ac:dyDescent="0.25">
      <c r="A185" s="78" t="str">
        <f t="shared" si="16"/>
        <v/>
      </c>
      <c r="B185" s="72" t="str">
        <f t="shared" si="17"/>
        <v/>
      </c>
      <c r="C185" s="70" t="str">
        <f t="shared" si="18"/>
        <v/>
      </c>
      <c r="D185" s="79" t="str">
        <f t="shared" si="19"/>
        <v/>
      </c>
      <c r="E185" s="79" t="str">
        <f t="shared" si="20"/>
        <v/>
      </c>
      <c r="F185" s="79" t="str">
        <f t="shared" si="14"/>
        <v/>
      </c>
      <c r="G185" s="70" t="str">
        <f t="shared" si="15"/>
        <v/>
      </c>
    </row>
    <row r="186" spans="1:7" x14ac:dyDescent="0.25">
      <c r="A186" s="78" t="str">
        <f t="shared" si="16"/>
        <v/>
      </c>
      <c r="B186" s="72" t="str">
        <f t="shared" si="17"/>
        <v/>
      </c>
      <c r="C186" s="70" t="str">
        <f t="shared" si="18"/>
        <v/>
      </c>
      <c r="D186" s="79" t="str">
        <f t="shared" si="19"/>
        <v/>
      </c>
      <c r="E186" s="79" t="str">
        <f t="shared" si="20"/>
        <v/>
      </c>
      <c r="F186" s="79" t="str">
        <f t="shared" si="14"/>
        <v/>
      </c>
      <c r="G186" s="70" t="str">
        <f t="shared" si="15"/>
        <v/>
      </c>
    </row>
    <row r="187" spans="1:7" x14ac:dyDescent="0.25">
      <c r="A187" s="78" t="str">
        <f t="shared" si="16"/>
        <v/>
      </c>
      <c r="B187" s="72" t="str">
        <f t="shared" si="17"/>
        <v/>
      </c>
      <c r="C187" s="70" t="str">
        <f t="shared" si="18"/>
        <v/>
      </c>
      <c r="D187" s="79" t="str">
        <f t="shared" si="19"/>
        <v/>
      </c>
      <c r="E187" s="79" t="str">
        <f t="shared" si="20"/>
        <v/>
      </c>
      <c r="F187" s="79" t="str">
        <f t="shared" si="14"/>
        <v/>
      </c>
      <c r="G187" s="70" t="str">
        <f t="shared" si="15"/>
        <v/>
      </c>
    </row>
    <row r="188" spans="1:7" x14ac:dyDescent="0.25">
      <c r="A188" s="78" t="str">
        <f t="shared" si="16"/>
        <v/>
      </c>
      <c r="B188" s="72" t="str">
        <f t="shared" si="17"/>
        <v/>
      </c>
      <c r="C188" s="70" t="str">
        <f t="shared" si="18"/>
        <v/>
      </c>
      <c r="D188" s="79" t="str">
        <f t="shared" si="19"/>
        <v/>
      </c>
      <c r="E188" s="79" t="str">
        <f t="shared" si="20"/>
        <v/>
      </c>
      <c r="F188" s="79" t="str">
        <f t="shared" si="14"/>
        <v/>
      </c>
      <c r="G188" s="70" t="str">
        <f t="shared" si="15"/>
        <v/>
      </c>
    </row>
    <row r="189" spans="1:7" x14ac:dyDescent="0.25">
      <c r="A189" s="78" t="str">
        <f t="shared" si="16"/>
        <v/>
      </c>
      <c r="B189" s="72" t="str">
        <f t="shared" si="17"/>
        <v/>
      </c>
      <c r="C189" s="70" t="str">
        <f t="shared" si="18"/>
        <v/>
      </c>
      <c r="D189" s="79" t="str">
        <f t="shared" si="19"/>
        <v/>
      </c>
      <c r="E189" s="79" t="str">
        <f t="shared" si="20"/>
        <v/>
      </c>
      <c r="F189" s="79" t="str">
        <f t="shared" si="14"/>
        <v/>
      </c>
      <c r="G189" s="70" t="str">
        <f t="shared" si="15"/>
        <v/>
      </c>
    </row>
    <row r="190" spans="1:7" x14ac:dyDescent="0.25">
      <c r="A190" s="78" t="str">
        <f t="shared" si="16"/>
        <v/>
      </c>
      <c r="B190" s="72" t="str">
        <f t="shared" si="17"/>
        <v/>
      </c>
      <c r="C190" s="70" t="str">
        <f t="shared" si="18"/>
        <v/>
      </c>
      <c r="D190" s="79" t="str">
        <f t="shared" si="19"/>
        <v/>
      </c>
      <c r="E190" s="79" t="str">
        <f t="shared" si="20"/>
        <v/>
      </c>
      <c r="F190" s="79" t="str">
        <f t="shared" si="14"/>
        <v/>
      </c>
      <c r="G190" s="70" t="str">
        <f t="shared" si="15"/>
        <v/>
      </c>
    </row>
    <row r="191" spans="1:7" x14ac:dyDescent="0.25">
      <c r="A191" s="78" t="str">
        <f t="shared" si="16"/>
        <v/>
      </c>
      <c r="B191" s="72" t="str">
        <f t="shared" si="17"/>
        <v/>
      </c>
      <c r="C191" s="70" t="str">
        <f t="shared" si="18"/>
        <v/>
      </c>
      <c r="D191" s="79" t="str">
        <f t="shared" si="19"/>
        <v/>
      </c>
      <c r="E191" s="79" t="str">
        <f t="shared" si="20"/>
        <v/>
      </c>
      <c r="F191" s="79" t="str">
        <f t="shared" si="14"/>
        <v/>
      </c>
      <c r="G191" s="70" t="str">
        <f t="shared" si="15"/>
        <v/>
      </c>
    </row>
    <row r="192" spans="1:7" x14ac:dyDescent="0.25">
      <c r="A192" s="78" t="str">
        <f t="shared" si="16"/>
        <v/>
      </c>
      <c r="B192" s="72" t="str">
        <f t="shared" si="17"/>
        <v/>
      </c>
      <c r="C192" s="70" t="str">
        <f t="shared" si="18"/>
        <v/>
      </c>
      <c r="D192" s="79" t="str">
        <f t="shared" si="19"/>
        <v/>
      </c>
      <c r="E192" s="79" t="str">
        <f t="shared" si="20"/>
        <v/>
      </c>
      <c r="F192" s="79" t="str">
        <f t="shared" si="14"/>
        <v/>
      </c>
      <c r="G192" s="70" t="str">
        <f t="shared" si="15"/>
        <v/>
      </c>
    </row>
    <row r="193" spans="1:7" x14ac:dyDescent="0.25">
      <c r="A193" s="78" t="str">
        <f t="shared" si="16"/>
        <v/>
      </c>
      <c r="B193" s="72" t="str">
        <f t="shared" si="17"/>
        <v/>
      </c>
      <c r="C193" s="70" t="str">
        <f t="shared" si="18"/>
        <v/>
      </c>
      <c r="D193" s="79" t="str">
        <f t="shared" si="19"/>
        <v/>
      </c>
      <c r="E193" s="79" t="str">
        <f t="shared" si="20"/>
        <v/>
      </c>
      <c r="F193" s="79" t="str">
        <f t="shared" si="14"/>
        <v/>
      </c>
      <c r="G193" s="70" t="str">
        <f t="shared" si="15"/>
        <v/>
      </c>
    </row>
    <row r="194" spans="1:7" x14ac:dyDescent="0.25">
      <c r="A194" s="78" t="str">
        <f t="shared" si="16"/>
        <v/>
      </c>
      <c r="B194" s="72" t="str">
        <f t="shared" si="17"/>
        <v/>
      </c>
      <c r="C194" s="70" t="str">
        <f t="shared" si="18"/>
        <v/>
      </c>
      <c r="D194" s="79" t="str">
        <f t="shared" si="19"/>
        <v/>
      </c>
      <c r="E194" s="79" t="str">
        <f t="shared" si="20"/>
        <v/>
      </c>
      <c r="F194" s="79" t="str">
        <f t="shared" si="14"/>
        <v/>
      </c>
      <c r="G194" s="70" t="str">
        <f t="shared" si="15"/>
        <v/>
      </c>
    </row>
    <row r="195" spans="1:7" x14ac:dyDescent="0.2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2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2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2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2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2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2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2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2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2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2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2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2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2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2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2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2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2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2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2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2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2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2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2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2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2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2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2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2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2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2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2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2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2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2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2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2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2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2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2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2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2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2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2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2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2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2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2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2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2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2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2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2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2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2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2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2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2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2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2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2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2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2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2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2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2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2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2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2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2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2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2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2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2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2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2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2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2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2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2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2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2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2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2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2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2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2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2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2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2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2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2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2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2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2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2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2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2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2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2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2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2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2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2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2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2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2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2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2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2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2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2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2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2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2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2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2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2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2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2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2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2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2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2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2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2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2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2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2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2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2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2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2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2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2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2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2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2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2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2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2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2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2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2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2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2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2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2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2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2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2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2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2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2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2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2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2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2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2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2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2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2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2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2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2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2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2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2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2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2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2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2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2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2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2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2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2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2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2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2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2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2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2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2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2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2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2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2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2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2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2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2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2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2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2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2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2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2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2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2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2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2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2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2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2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2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2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2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2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2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2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2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2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2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2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2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2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2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2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2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2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2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2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2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2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2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2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2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2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2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2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2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2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2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2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2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2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2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2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2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2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2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2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2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2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2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2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2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2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2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2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2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2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2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2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2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2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2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2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2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2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2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2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2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2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2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2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2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2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2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2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2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2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2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2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2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2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2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2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2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2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2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2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2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2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2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2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2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2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2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2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2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2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2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2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2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2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2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2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2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2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2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2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2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2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2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O12" sqref="O12"/>
    </sheetView>
  </sheetViews>
  <sheetFormatPr defaultColWidth="9.140625" defaultRowHeight="15" x14ac:dyDescent="0.25"/>
  <cols>
    <col min="1" max="1" width="9.140625" style="73"/>
    <col min="2" max="2" width="7.85546875" style="73" customWidth="1"/>
    <col min="3" max="3" width="14.5703125" style="73" customWidth="1"/>
    <col min="4" max="4" width="14.42578125" style="73" customWidth="1"/>
    <col min="5" max="6" width="14.5703125" style="73" customWidth="1"/>
    <col min="7" max="7" width="14.5703125" style="87" customWidth="1"/>
    <col min="8" max="16384" width="9.140625" style="73"/>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105" t="s">
        <v>47</v>
      </c>
      <c r="C4" s="106"/>
      <c r="D4" s="106"/>
      <c r="E4" s="67"/>
      <c r="F4" s="107" t="str">
        <f>'Lisa 3'!D7</f>
        <v>Kalevi tn 1, Tartu linn</v>
      </c>
      <c r="G4" s="108"/>
      <c r="K4" s="87"/>
      <c r="L4" s="86"/>
    </row>
    <row r="5" spans="1:13" x14ac:dyDescent="0.25">
      <c r="A5" s="65"/>
      <c r="B5" s="106"/>
      <c r="C5" s="106"/>
      <c r="D5" s="106"/>
      <c r="E5" s="106"/>
      <c r="F5" s="109"/>
      <c r="G5" s="106"/>
      <c r="K5" s="85"/>
      <c r="L5" s="86"/>
    </row>
    <row r="6" spans="1:13" x14ac:dyDescent="0.25">
      <c r="A6" s="65"/>
      <c r="B6" s="110" t="s">
        <v>48</v>
      </c>
      <c r="C6" s="111"/>
      <c r="D6" s="112"/>
      <c r="E6" s="113">
        <v>45931</v>
      </c>
      <c r="F6" s="114"/>
      <c r="G6" s="106"/>
      <c r="K6" s="80"/>
      <c r="L6" s="80"/>
    </row>
    <row r="7" spans="1:13" x14ac:dyDescent="0.25">
      <c r="A7" s="65"/>
      <c r="B7" s="115" t="s">
        <v>49</v>
      </c>
      <c r="C7" s="67"/>
      <c r="D7" s="116"/>
      <c r="E7" s="117">
        <v>60</v>
      </c>
      <c r="F7" s="118" t="s">
        <v>50</v>
      </c>
      <c r="G7" s="106"/>
      <c r="K7" s="82"/>
      <c r="L7" s="82"/>
    </row>
    <row r="8" spans="1:13" x14ac:dyDescent="0.25">
      <c r="A8" s="65"/>
      <c r="B8" s="115" t="s">
        <v>54</v>
      </c>
      <c r="C8" s="67"/>
      <c r="D8" s="119">
        <f>E6-1</f>
        <v>45930</v>
      </c>
      <c r="E8" s="120">
        <v>124385</v>
      </c>
      <c r="F8" s="118" t="s">
        <v>52</v>
      </c>
      <c r="G8" s="106"/>
      <c r="K8" s="82"/>
      <c r="L8" s="82"/>
    </row>
    <row r="9" spans="1:13" x14ac:dyDescent="0.25">
      <c r="A9" s="65"/>
      <c r="B9" s="115" t="s">
        <v>55</v>
      </c>
      <c r="C9" s="67"/>
      <c r="D9" s="119">
        <f>EOMONTH(D8,E7)</f>
        <v>47756</v>
      </c>
      <c r="E9" s="120">
        <v>0</v>
      </c>
      <c r="F9" s="118" t="s">
        <v>52</v>
      </c>
      <c r="G9" s="121"/>
      <c r="K9" s="82"/>
      <c r="L9" s="82"/>
    </row>
    <row r="10" spans="1:13" x14ac:dyDescent="0.25">
      <c r="A10" s="65"/>
      <c r="B10" s="115" t="s">
        <v>53</v>
      </c>
      <c r="C10" s="67"/>
      <c r="D10" s="116"/>
      <c r="E10" s="122">
        <v>1</v>
      </c>
      <c r="F10" s="118"/>
      <c r="G10" s="106"/>
      <c r="K10" s="83"/>
      <c r="L10" s="83"/>
    </row>
    <row r="11" spans="1:13" x14ac:dyDescent="0.25">
      <c r="A11" s="65"/>
      <c r="B11" s="123" t="s">
        <v>76</v>
      </c>
      <c r="C11" s="124"/>
      <c r="D11" s="125"/>
      <c r="E11" s="126">
        <v>5.8000000000000003E-2</v>
      </c>
      <c r="F11" s="127"/>
      <c r="G11" s="106"/>
      <c r="K11" s="82"/>
      <c r="L11" s="82"/>
      <c r="M11" s="83"/>
    </row>
    <row r="12" spans="1:13" x14ac:dyDescent="0.25">
      <c r="A12" s="65"/>
      <c r="B12" s="74"/>
      <c r="C12" s="72"/>
      <c r="E12" s="76"/>
      <c r="F12" s="74"/>
      <c r="G12" s="75"/>
      <c r="K12" s="82"/>
      <c r="L12" s="82"/>
      <c r="M12" s="83"/>
    </row>
    <row r="13" spans="1:13" x14ac:dyDescent="0.25">
      <c r="G13" s="73"/>
      <c r="K13" s="82"/>
      <c r="L13" s="82"/>
      <c r="M13" s="83"/>
    </row>
    <row r="14" spans="1:13" ht="15.75" thickBot="1" x14ac:dyDescent="0.3">
      <c r="A14" s="77" t="s">
        <v>56</v>
      </c>
      <c r="B14" s="77" t="s">
        <v>57</v>
      </c>
      <c r="C14" s="77" t="s">
        <v>58</v>
      </c>
      <c r="D14" s="77" t="s">
        <v>59</v>
      </c>
      <c r="E14" s="77" t="s">
        <v>60</v>
      </c>
      <c r="F14" s="77" t="s">
        <v>61</v>
      </c>
      <c r="G14" s="77" t="s">
        <v>62</v>
      </c>
      <c r="K14" s="82"/>
      <c r="L14" s="82"/>
      <c r="M14" s="83"/>
    </row>
    <row r="15" spans="1:13" x14ac:dyDescent="0.25">
      <c r="A15" s="78">
        <f>IF(B15="","",E6)</f>
        <v>45931</v>
      </c>
      <c r="B15" s="72">
        <f>IF(E7&gt;0,1,"")</f>
        <v>1</v>
      </c>
      <c r="C15" s="70">
        <f>IF(B15="","",E8)</f>
        <v>124385</v>
      </c>
      <c r="D15" s="79">
        <f>IF(B15="","",IPMT($E$11/12,B15,$E$7,-$E$8,$E$9,0))</f>
        <v>601.19416666666666</v>
      </c>
      <c r="E15" s="79">
        <f>IF(B15="","",PPMT($E$11/12,B15,$E$7,-$E$8,$E$9,0))</f>
        <v>1791.965858067442</v>
      </c>
      <c r="F15" s="79">
        <f>IF(B15="","",SUM(D15:E15))</f>
        <v>2393.1600247341084</v>
      </c>
      <c r="G15" s="70">
        <f>IF(B15="","",SUM(C15)-SUM(E15))</f>
        <v>122593.03414193256</v>
      </c>
      <c r="K15" s="82"/>
      <c r="L15" s="82"/>
      <c r="M15" s="83"/>
    </row>
    <row r="16" spans="1:13" x14ac:dyDescent="0.25">
      <c r="A16" s="78">
        <f>IF(B16="","",EDATE(A15,1))</f>
        <v>45962</v>
      </c>
      <c r="B16" s="72">
        <f>IF(B15="","",IF(SUM(B15)+1&lt;=$E$7,SUM(B15)+1,""))</f>
        <v>2</v>
      </c>
      <c r="C16" s="70">
        <f>IF(B16="","",G15)</f>
        <v>122593.03414193256</v>
      </c>
      <c r="D16" s="79">
        <f>IF(B16="","",IPMT($E$11/12,B16,$E$7,-$E$8,$E$9,0))</f>
        <v>592.53299835267421</v>
      </c>
      <c r="E16" s="79">
        <f>IF(B16="","",PPMT($E$11/12,B16,$E$7,-$E$8,$E$9,0))</f>
        <v>1800.6270263814349</v>
      </c>
      <c r="F16" s="79">
        <f t="shared" ref="F16:F74" si="0">IF(B16="","",SUM(D16:E16))</f>
        <v>2393.1600247341094</v>
      </c>
      <c r="G16" s="70">
        <f t="shared" ref="G16:G74" si="1">IF(B16="","",SUM(C16)-SUM(E16))</f>
        <v>120792.40711555112</v>
      </c>
      <c r="K16" s="82"/>
      <c r="L16" s="82"/>
      <c r="M16" s="83"/>
    </row>
    <row r="17" spans="1:13" x14ac:dyDescent="0.25">
      <c r="A17" s="78">
        <f t="shared" ref="A17:A74" si="2">IF(B17="","",EDATE(A16,1))</f>
        <v>45992</v>
      </c>
      <c r="B17" s="72">
        <f t="shared" ref="B17:B74" si="3">IF(B16="","",IF(SUM(B16)+1&lt;=$E$7,SUM(B16)+1,""))</f>
        <v>3</v>
      </c>
      <c r="C17" s="70">
        <f t="shared" ref="C17:C74" si="4">IF(B17="","",G16)</f>
        <v>120792.40711555112</v>
      </c>
      <c r="D17" s="79">
        <f t="shared" ref="D17:D74" si="5">IF(B17="","",IPMT($E$11/12,B17,$E$7,-$E$8,$E$9,0))</f>
        <v>583.82996772516401</v>
      </c>
      <c r="E17" s="79">
        <f t="shared" ref="E17:E74" si="6">IF(B17="","",PPMT($E$11/12,B17,$E$7,-$E$8,$E$9,0))</f>
        <v>1809.330057008945</v>
      </c>
      <c r="F17" s="79">
        <f t="shared" si="0"/>
        <v>2393.1600247341089</v>
      </c>
      <c r="G17" s="70">
        <f t="shared" si="1"/>
        <v>118983.07705854217</v>
      </c>
      <c r="K17" s="82"/>
      <c r="L17" s="82"/>
      <c r="M17" s="83"/>
    </row>
    <row r="18" spans="1:13" x14ac:dyDescent="0.25">
      <c r="A18" s="78">
        <f t="shared" si="2"/>
        <v>46023</v>
      </c>
      <c r="B18" s="72">
        <f t="shared" si="3"/>
        <v>4</v>
      </c>
      <c r="C18" s="70">
        <f t="shared" si="4"/>
        <v>118983.07705854217</v>
      </c>
      <c r="D18" s="79">
        <f t="shared" si="5"/>
        <v>575.08487244962066</v>
      </c>
      <c r="E18" s="79">
        <f t="shared" si="6"/>
        <v>1818.0751522844885</v>
      </c>
      <c r="F18" s="79">
        <f t="shared" si="0"/>
        <v>2393.1600247341094</v>
      </c>
      <c r="G18" s="70">
        <f t="shared" si="1"/>
        <v>117165.00190625768</v>
      </c>
      <c r="K18" s="82"/>
      <c r="L18" s="82"/>
      <c r="M18" s="83"/>
    </row>
    <row r="19" spans="1:13" x14ac:dyDescent="0.25">
      <c r="A19" s="78">
        <f t="shared" si="2"/>
        <v>46054</v>
      </c>
      <c r="B19" s="72">
        <f t="shared" si="3"/>
        <v>5</v>
      </c>
      <c r="C19" s="70">
        <f t="shared" si="4"/>
        <v>117165.00190625768</v>
      </c>
      <c r="D19" s="79">
        <f t="shared" si="5"/>
        <v>566.29750921357902</v>
      </c>
      <c r="E19" s="79">
        <f t="shared" si="6"/>
        <v>1826.86251552053</v>
      </c>
      <c r="F19" s="79">
        <f t="shared" si="0"/>
        <v>2393.1600247341089</v>
      </c>
      <c r="G19" s="70">
        <f t="shared" si="1"/>
        <v>115338.13939073714</v>
      </c>
      <c r="K19" s="82"/>
      <c r="L19" s="82"/>
      <c r="M19" s="83"/>
    </row>
    <row r="20" spans="1:13" x14ac:dyDescent="0.25">
      <c r="A20" s="78">
        <f t="shared" si="2"/>
        <v>46082</v>
      </c>
      <c r="B20" s="72">
        <f t="shared" si="3"/>
        <v>6</v>
      </c>
      <c r="C20" s="70">
        <f t="shared" si="4"/>
        <v>115338.13939073714</v>
      </c>
      <c r="D20" s="79">
        <f t="shared" si="5"/>
        <v>557.4676737218964</v>
      </c>
      <c r="E20" s="79">
        <f t="shared" si="6"/>
        <v>1835.6923510122126</v>
      </c>
      <c r="F20" s="79">
        <f t="shared" si="0"/>
        <v>2393.1600247341089</v>
      </c>
      <c r="G20" s="70">
        <f t="shared" si="1"/>
        <v>113502.44703972492</v>
      </c>
      <c r="K20" s="82"/>
      <c r="L20" s="82"/>
      <c r="M20" s="83"/>
    </row>
    <row r="21" spans="1:13" x14ac:dyDescent="0.25">
      <c r="A21" s="78">
        <f t="shared" si="2"/>
        <v>46113</v>
      </c>
      <c r="B21" s="72">
        <f t="shared" si="3"/>
        <v>7</v>
      </c>
      <c r="C21" s="70">
        <f t="shared" si="4"/>
        <v>113502.44703972492</v>
      </c>
      <c r="D21" s="79">
        <f t="shared" si="5"/>
        <v>548.59516069200401</v>
      </c>
      <c r="E21" s="79">
        <f t="shared" si="6"/>
        <v>1844.5648640421052</v>
      </c>
      <c r="F21" s="79">
        <f t="shared" si="0"/>
        <v>2393.1600247341094</v>
      </c>
      <c r="G21" s="70">
        <f t="shared" si="1"/>
        <v>111657.88217568283</v>
      </c>
      <c r="K21" s="82"/>
      <c r="L21" s="82"/>
      <c r="M21" s="83"/>
    </row>
    <row r="22" spans="1:13" x14ac:dyDescent="0.25">
      <c r="A22" s="78">
        <f t="shared" si="2"/>
        <v>46143</v>
      </c>
      <c r="B22" s="72">
        <f t="shared" si="3"/>
        <v>8</v>
      </c>
      <c r="C22" s="70">
        <f t="shared" si="4"/>
        <v>111657.88217568283</v>
      </c>
      <c r="D22" s="79">
        <f t="shared" si="5"/>
        <v>539.67976384913391</v>
      </c>
      <c r="E22" s="79">
        <f t="shared" si="6"/>
        <v>1853.480260884975</v>
      </c>
      <c r="F22" s="79">
        <f t="shared" si="0"/>
        <v>2393.1600247341089</v>
      </c>
      <c r="G22" s="70">
        <f t="shared" si="1"/>
        <v>109804.40191479785</v>
      </c>
      <c r="K22" s="82"/>
      <c r="L22" s="82"/>
      <c r="M22" s="83"/>
    </row>
    <row r="23" spans="1:13" x14ac:dyDescent="0.25">
      <c r="A23" s="78">
        <f t="shared" si="2"/>
        <v>46174</v>
      </c>
      <c r="B23" s="72">
        <f t="shared" si="3"/>
        <v>9</v>
      </c>
      <c r="C23" s="70">
        <f t="shared" si="4"/>
        <v>109804.40191479785</v>
      </c>
      <c r="D23" s="79">
        <f t="shared" si="5"/>
        <v>530.7212759215231</v>
      </c>
      <c r="E23" s="79">
        <f t="shared" si="6"/>
        <v>1862.4387488125856</v>
      </c>
      <c r="F23" s="79">
        <f t="shared" si="0"/>
        <v>2393.1600247341084</v>
      </c>
      <c r="G23" s="70">
        <f t="shared" si="1"/>
        <v>107941.96316598527</v>
      </c>
      <c r="K23" s="82"/>
      <c r="L23" s="82"/>
      <c r="M23" s="83"/>
    </row>
    <row r="24" spans="1:13" x14ac:dyDescent="0.25">
      <c r="A24" s="78">
        <f t="shared" si="2"/>
        <v>46204</v>
      </c>
      <c r="B24" s="72">
        <f t="shared" si="3"/>
        <v>10</v>
      </c>
      <c r="C24" s="70">
        <f t="shared" si="4"/>
        <v>107941.96316598527</v>
      </c>
      <c r="D24" s="79">
        <f t="shared" si="5"/>
        <v>521.71948863559567</v>
      </c>
      <c r="E24" s="79">
        <f t="shared" si="6"/>
        <v>1871.4405360985131</v>
      </c>
      <c r="F24" s="79">
        <f t="shared" si="0"/>
        <v>2393.1600247341089</v>
      </c>
      <c r="G24" s="70">
        <f t="shared" si="1"/>
        <v>106070.52262988676</v>
      </c>
      <c r="K24" s="82"/>
      <c r="L24" s="82"/>
      <c r="M24" s="83"/>
    </row>
    <row r="25" spans="1:13" x14ac:dyDescent="0.25">
      <c r="A25" s="78">
        <f t="shared" si="2"/>
        <v>46235</v>
      </c>
      <c r="B25" s="72">
        <f t="shared" si="3"/>
        <v>11</v>
      </c>
      <c r="C25" s="70">
        <f t="shared" si="4"/>
        <v>106070.52262988676</v>
      </c>
      <c r="D25" s="79">
        <f t="shared" si="5"/>
        <v>512.67419271111953</v>
      </c>
      <c r="E25" s="79">
        <f t="shared" si="6"/>
        <v>1880.4858320229894</v>
      </c>
      <c r="F25" s="79">
        <f t="shared" si="0"/>
        <v>2393.1600247341089</v>
      </c>
      <c r="G25" s="70">
        <f t="shared" si="1"/>
        <v>104190.03679786378</v>
      </c>
    </row>
    <row r="26" spans="1:13" x14ac:dyDescent="0.25">
      <c r="A26" s="78">
        <f t="shared" si="2"/>
        <v>46266</v>
      </c>
      <c r="B26" s="72">
        <f t="shared" si="3"/>
        <v>12</v>
      </c>
      <c r="C26" s="70">
        <f t="shared" si="4"/>
        <v>104190.03679786378</v>
      </c>
      <c r="D26" s="79">
        <f t="shared" si="5"/>
        <v>503.58517785634166</v>
      </c>
      <c r="E26" s="79">
        <f t="shared" si="6"/>
        <v>1889.574846877767</v>
      </c>
      <c r="F26" s="79">
        <f t="shared" si="0"/>
        <v>2393.1600247341084</v>
      </c>
      <c r="G26" s="70">
        <f t="shared" si="1"/>
        <v>102300.46195098602</v>
      </c>
    </row>
    <row r="27" spans="1:13" x14ac:dyDescent="0.25">
      <c r="A27" s="78">
        <f t="shared" si="2"/>
        <v>46296</v>
      </c>
      <c r="B27" s="72">
        <f t="shared" si="3"/>
        <v>13</v>
      </c>
      <c r="C27" s="70">
        <f t="shared" si="4"/>
        <v>102300.46195098602</v>
      </c>
      <c r="D27" s="79">
        <f t="shared" si="5"/>
        <v>494.45223276309912</v>
      </c>
      <c r="E27" s="79">
        <f t="shared" si="6"/>
        <v>1898.7077919710098</v>
      </c>
      <c r="F27" s="79">
        <f t="shared" si="0"/>
        <v>2393.1600247341089</v>
      </c>
      <c r="G27" s="70">
        <f t="shared" si="1"/>
        <v>100401.75415901501</v>
      </c>
    </row>
    <row r="28" spans="1:13" x14ac:dyDescent="0.25">
      <c r="A28" s="78">
        <f t="shared" si="2"/>
        <v>46327</v>
      </c>
      <c r="B28" s="72">
        <f t="shared" si="3"/>
        <v>14</v>
      </c>
      <c r="C28" s="70">
        <f t="shared" si="4"/>
        <v>100401.75415901501</v>
      </c>
      <c r="D28" s="79">
        <f t="shared" si="5"/>
        <v>485.27514510190588</v>
      </c>
      <c r="E28" s="79">
        <f t="shared" si="6"/>
        <v>1907.8848796322029</v>
      </c>
      <c r="F28" s="79">
        <f t="shared" si="0"/>
        <v>2393.1600247341089</v>
      </c>
      <c r="G28" s="70">
        <f t="shared" si="1"/>
        <v>98493.869279382809</v>
      </c>
    </row>
    <row r="29" spans="1:13" x14ac:dyDescent="0.25">
      <c r="A29" s="78">
        <f t="shared" si="2"/>
        <v>46357</v>
      </c>
      <c r="B29" s="72">
        <f t="shared" si="3"/>
        <v>15</v>
      </c>
      <c r="C29" s="70">
        <f t="shared" si="4"/>
        <v>98493.869279382809</v>
      </c>
      <c r="D29" s="79">
        <f t="shared" si="5"/>
        <v>476.05370151701692</v>
      </c>
      <c r="E29" s="79">
        <f t="shared" si="6"/>
        <v>1917.106323217092</v>
      </c>
      <c r="F29" s="79">
        <f t="shared" si="0"/>
        <v>2393.1600247341089</v>
      </c>
      <c r="G29" s="70">
        <f t="shared" si="1"/>
        <v>96576.762956165723</v>
      </c>
    </row>
    <row r="30" spans="1:13" x14ac:dyDescent="0.25">
      <c r="A30" s="78">
        <f t="shared" si="2"/>
        <v>46388</v>
      </c>
      <c r="B30" s="72">
        <f t="shared" si="3"/>
        <v>16</v>
      </c>
      <c r="C30" s="70">
        <f t="shared" si="4"/>
        <v>96576.762956165723</v>
      </c>
      <c r="D30" s="79">
        <f t="shared" si="5"/>
        <v>466.78768762146768</v>
      </c>
      <c r="E30" s="79">
        <f t="shared" si="6"/>
        <v>1926.3723371126412</v>
      </c>
      <c r="F30" s="79">
        <f t="shared" si="0"/>
        <v>2393.1600247341089</v>
      </c>
      <c r="G30" s="70">
        <f t="shared" si="1"/>
        <v>94650.390619053083</v>
      </c>
    </row>
    <row r="31" spans="1:13" x14ac:dyDescent="0.25">
      <c r="A31" s="78">
        <f t="shared" si="2"/>
        <v>46419</v>
      </c>
      <c r="B31" s="72">
        <f t="shared" si="3"/>
        <v>17</v>
      </c>
      <c r="C31" s="70">
        <f t="shared" si="4"/>
        <v>94650.390619053083</v>
      </c>
      <c r="D31" s="79">
        <f t="shared" si="5"/>
        <v>457.47688799208987</v>
      </c>
      <c r="E31" s="79">
        <f t="shared" si="6"/>
        <v>1935.6831367420189</v>
      </c>
      <c r="F31" s="79">
        <f t="shared" si="0"/>
        <v>2393.1600247341089</v>
      </c>
      <c r="G31" s="70">
        <f t="shared" si="1"/>
        <v>92714.70748231106</v>
      </c>
    </row>
    <row r="32" spans="1:13" x14ac:dyDescent="0.25">
      <c r="A32" s="78">
        <f t="shared" si="2"/>
        <v>46447</v>
      </c>
      <c r="B32" s="72">
        <f t="shared" si="3"/>
        <v>18</v>
      </c>
      <c r="C32" s="70">
        <f t="shared" si="4"/>
        <v>92714.70748231106</v>
      </c>
      <c r="D32" s="79">
        <f t="shared" si="5"/>
        <v>448.12108616450348</v>
      </c>
      <c r="E32" s="79">
        <f t="shared" si="6"/>
        <v>1945.0389385696053</v>
      </c>
      <c r="F32" s="79">
        <f t="shared" si="0"/>
        <v>2393.1600247341089</v>
      </c>
      <c r="G32" s="70">
        <f t="shared" si="1"/>
        <v>90769.668543741456</v>
      </c>
    </row>
    <row r="33" spans="1:7" x14ac:dyDescent="0.25">
      <c r="A33" s="78">
        <f t="shared" si="2"/>
        <v>46478</v>
      </c>
      <c r="B33" s="72">
        <f t="shared" si="3"/>
        <v>19</v>
      </c>
      <c r="C33" s="70">
        <f t="shared" si="4"/>
        <v>90769.668543741456</v>
      </c>
      <c r="D33" s="79">
        <f t="shared" si="5"/>
        <v>438.72006462808372</v>
      </c>
      <c r="E33" s="79">
        <f t="shared" si="6"/>
        <v>1954.4399601060252</v>
      </c>
      <c r="F33" s="79">
        <f t="shared" si="0"/>
        <v>2393.1600247341089</v>
      </c>
      <c r="G33" s="70">
        <f t="shared" si="1"/>
        <v>88815.228583635428</v>
      </c>
    </row>
    <row r="34" spans="1:7" x14ac:dyDescent="0.25">
      <c r="A34" s="78">
        <f t="shared" si="2"/>
        <v>46508</v>
      </c>
      <c r="B34" s="72">
        <f t="shared" si="3"/>
        <v>20</v>
      </c>
      <c r="C34" s="70">
        <f t="shared" si="4"/>
        <v>88815.228583635428</v>
      </c>
      <c r="D34" s="79">
        <f t="shared" si="5"/>
        <v>429.2736048209045</v>
      </c>
      <c r="E34" s="79">
        <f t="shared" si="6"/>
        <v>1963.886419913204</v>
      </c>
      <c r="F34" s="79">
        <f t="shared" si="0"/>
        <v>2393.1600247341084</v>
      </c>
      <c r="G34" s="70">
        <f t="shared" si="1"/>
        <v>86851.34216372222</v>
      </c>
    </row>
    <row r="35" spans="1:7" x14ac:dyDescent="0.25">
      <c r="A35" s="78">
        <f t="shared" si="2"/>
        <v>46539</v>
      </c>
      <c r="B35" s="72">
        <f t="shared" si="3"/>
        <v>21</v>
      </c>
      <c r="C35" s="70">
        <f t="shared" si="4"/>
        <v>86851.34216372222</v>
      </c>
      <c r="D35" s="79">
        <f t="shared" si="5"/>
        <v>419.78148712465747</v>
      </c>
      <c r="E35" s="79">
        <f t="shared" si="6"/>
        <v>1973.3785376094515</v>
      </c>
      <c r="F35" s="79">
        <f t="shared" si="0"/>
        <v>2393.1600247341089</v>
      </c>
      <c r="G35" s="70">
        <f t="shared" si="1"/>
        <v>84877.963626112774</v>
      </c>
    </row>
    <row r="36" spans="1:7" x14ac:dyDescent="0.25">
      <c r="A36" s="78">
        <f t="shared" si="2"/>
        <v>46569</v>
      </c>
      <c r="B36" s="72">
        <f t="shared" si="3"/>
        <v>22</v>
      </c>
      <c r="C36" s="70">
        <f t="shared" si="4"/>
        <v>84877.963626112774</v>
      </c>
      <c r="D36" s="79">
        <f t="shared" si="5"/>
        <v>410.24349085954509</v>
      </c>
      <c r="E36" s="79">
        <f t="shared" si="6"/>
        <v>1982.916533874564</v>
      </c>
      <c r="F36" s="79">
        <f t="shared" si="0"/>
        <v>2393.1600247341094</v>
      </c>
      <c r="G36" s="70">
        <f t="shared" si="1"/>
        <v>82895.047092238208</v>
      </c>
    </row>
    <row r="37" spans="1:7" x14ac:dyDescent="0.25">
      <c r="A37" s="78">
        <f t="shared" si="2"/>
        <v>46600</v>
      </c>
      <c r="B37" s="72">
        <f t="shared" si="3"/>
        <v>23</v>
      </c>
      <c r="C37" s="70">
        <f t="shared" si="4"/>
        <v>82895.047092238208</v>
      </c>
      <c r="D37" s="79">
        <f t="shared" si="5"/>
        <v>400.65939427915134</v>
      </c>
      <c r="E37" s="79">
        <f t="shared" si="6"/>
        <v>1992.5006304549574</v>
      </c>
      <c r="F37" s="79">
        <f t="shared" si="0"/>
        <v>2393.1600247341089</v>
      </c>
      <c r="G37" s="70">
        <f t="shared" si="1"/>
        <v>80902.546461783248</v>
      </c>
    </row>
    <row r="38" spans="1:7" x14ac:dyDescent="0.25">
      <c r="A38" s="78">
        <f t="shared" si="2"/>
        <v>46631</v>
      </c>
      <c r="B38" s="72">
        <f t="shared" si="3"/>
        <v>24</v>
      </c>
      <c r="C38" s="70">
        <f t="shared" si="4"/>
        <v>80902.546461783248</v>
      </c>
      <c r="D38" s="79">
        <f t="shared" si="5"/>
        <v>391.02897456528581</v>
      </c>
      <c r="E38" s="79">
        <f t="shared" si="6"/>
        <v>2002.1310501688233</v>
      </c>
      <c r="F38" s="79">
        <f t="shared" si="0"/>
        <v>2393.1600247341094</v>
      </c>
      <c r="G38" s="70">
        <f t="shared" si="1"/>
        <v>78900.41541161442</v>
      </c>
    </row>
    <row r="39" spans="1:7" x14ac:dyDescent="0.25">
      <c r="A39" s="78">
        <f t="shared" si="2"/>
        <v>46661</v>
      </c>
      <c r="B39" s="72">
        <f t="shared" si="3"/>
        <v>25</v>
      </c>
      <c r="C39" s="70">
        <f t="shared" si="4"/>
        <v>78900.41541161442</v>
      </c>
      <c r="D39" s="79">
        <f t="shared" si="5"/>
        <v>381.35200782280305</v>
      </c>
      <c r="E39" s="79">
        <f t="shared" si="6"/>
        <v>2011.8080169113057</v>
      </c>
      <c r="F39" s="79">
        <f t="shared" si="0"/>
        <v>2393.1600247341089</v>
      </c>
      <c r="G39" s="70">
        <f t="shared" si="1"/>
        <v>76888.607394703111</v>
      </c>
    </row>
    <row r="40" spans="1:7" x14ac:dyDescent="0.25">
      <c r="A40" s="78">
        <f t="shared" si="2"/>
        <v>46692</v>
      </c>
      <c r="B40" s="72">
        <f t="shared" si="3"/>
        <v>26</v>
      </c>
      <c r="C40" s="70">
        <f t="shared" si="4"/>
        <v>76888.607394703111</v>
      </c>
      <c r="D40" s="79">
        <f t="shared" si="5"/>
        <v>371.62826907439847</v>
      </c>
      <c r="E40" s="79">
        <f t="shared" si="6"/>
        <v>2021.5317556597104</v>
      </c>
      <c r="F40" s="79">
        <f t="shared" si="0"/>
        <v>2393.1600247341089</v>
      </c>
      <c r="G40" s="70">
        <f t="shared" si="1"/>
        <v>74867.075639043396</v>
      </c>
    </row>
    <row r="41" spans="1:7" x14ac:dyDescent="0.25">
      <c r="A41" s="78">
        <f t="shared" si="2"/>
        <v>46722</v>
      </c>
      <c r="B41" s="72">
        <f t="shared" si="3"/>
        <v>27</v>
      </c>
      <c r="C41" s="70">
        <f t="shared" si="4"/>
        <v>74867.075639043396</v>
      </c>
      <c r="D41" s="79">
        <f t="shared" si="5"/>
        <v>361.8575322553765</v>
      </c>
      <c r="E41" s="79">
        <f t="shared" si="6"/>
        <v>2031.3024924787321</v>
      </c>
      <c r="F41" s="79">
        <f t="shared" si="0"/>
        <v>2393.1600247341084</v>
      </c>
      <c r="G41" s="70">
        <f t="shared" si="1"/>
        <v>72835.773146564665</v>
      </c>
    </row>
    <row r="42" spans="1:7" x14ac:dyDescent="0.25">
      <c r="A42" s="78">
        <f t="shared" si="2"/>
        <v>46753</v>
      </c>
      <c r="B42" s="72">
        <f t="shared" si="3"/>
        <v>28</v>
      </c>
      <c r="C42" s="70">
        <f t="shared" si="4"/>
        <v>72835.773146564665</v>
      </c>
      <c r="D42" s="79">
        <f t="shared" si="5"/>
        <v>352.03957020839596</v>
      </c>
      <c r="E42" s="79">
        <f t="shared" si="6"/>
        <v>2041.1204545257131</v>
      </c>
      <c r="F42" s="79">
        <f t="shared" si="0"/>
        <v>2393.1600247341089</v>
      </c>
      <c r="G42" s="70">
        <f t="shared" si="1"/>
        <v>70794.652692038959</v>
      </c>
    </row>
    <row r="43" spans="1:7" x14ac:dyDescent="0.25">
      <c r="A43" s="78">
        <f t="shared" si="2"/>
        <v>46784</v>
      </c>
      <c r="B43" s="72">
        <f t="shared" si="3"/>
        <v>29</v>
      </c>
      <c r="C43" s="70">
        <f t="shared" si="4"/>
        <v>70794.652692038959</v>
      </c>
      <c r="D43" s="79">
        <f t="shared" si="5"/>
        <v>342.17415467818842</v>
      </c>
      <c r="E43" s="79">
        <f t="shared" si="6"/>
        <v>2050.9858700559207</v>
      </c>
      <c r="F43" s="79">
        <f t="shared" si="0"/>
        <v>2393.1600247341094</v>
      </c>
      <c r="G43" s="70">
        <f t="shared" si="1"/>
        <v>68743.666821983032</v>
      </c>
    </row>
    <row r="44" spans="1:7" x14ac:dyDescent="0.25">
      <c r="A44" s="78">
        <f t="shared" si="2"/>
        <v>46813</v>
      </c>
      <c r="B44" s="72">
        <f t="shared" si="3"/>
        <v>30</v>
      </c>
      <c r="C44" s="70">
        <f t="shared" si="4"/>
        <v>68743.666821983032</v>
      </c>
      <c r="D44" s="79">
        <f t="shared" si="5"/>
        <v>332.26105630625148</v>
      </c>
      <c r="E44" s="79">
        <f t="shared" si="6"/>
        <v>2060.8989684278577</v>
      </c>
      <c r="F44" s="79">
        <f t="shared" si="0"/>
        <v>2393.1600247341094</v>
      </c>
      <c r="G44" s="70">
        <f t="shared" si="1"/>
        <v>66682.767853555168</v>
      </c>
    </row>
    <row r="45" spans="1:7" x14ac:dyDescent="0.25">
      <c r="A45" s="78">
        <f t="shared" si="2"/>
        <v>46844</v>
      </c>
      <c r="B45" s="72">
        <f t="shared" si="3"/>
        <v>31</v>
      </c>
      <c r="C45" s="70">
        <f t="shared" si="4"/>
        <v>66682.767853555168</v>
      </c>
      <c r="D45" s="79">
        <f t="shared" si="5"/>
        <v>322.3000446255167</v>
      </c>
      <c r="E45" s="79">
        <f t="shared" si="6"/>
        <v>2070.8599801085925</v>
      </c>
      <c r="F45" s="79">
        <f t="shared" si="0"/>
        <v>2393.1600247341094</v>
      </c>
      <c r="G45" s="70">
        <f t="shared" si="1"/>
        <v>64611.907873446573</v>
      </c>
    </row>
    <row r="46" spans="1:7" x14ac:dyDescent="0.25">
      <c r="A46" s="78">
        <f t="shared" si="2"/>
        <v>46874</v>
      </c>
      <c r="B46" s="72">
        <f t="shared" si="3"/>
        <v>32</v>
      </c>
      <c r="C46" s="70">
        <f t="shared" si="4"/>
        <v>64611.907873446573</v>
      </c>
      <c r="D46" s="79">
        <f t="shared" si="5"/>
        <v>312.29088805499191</v>
      </c>
      <c r="E46" s="79">
        <f t="shared" si="6"/>
        <v>2080.8691366791172</v>
      </c>
      <c r="F46" s="79">
        <f t="shared" si="0"/>
        <v>2393.1600247341094</v>
      </c>
      <c r="G46" s="70">
        <f t="shared" si="1"/>
        <v>62531.038736767456</v>
      </c>
    </row>
    <row r="47" spans="1:7" x14ac:dyDescent="0.25">
      <c r="A47" s="78">
        <f t="shared" si="2"/>
        <v>46905</v>
      </c>
      <c r="B47" s="72">
        <f t="shared" si="3"/>
        <v>33</v>
      </c>
      <c r="C47" s="70">
        <f t="shared" si="4"/>
        <v>62531.038736767456</v>
      </c>
      <c r="D47" s="79">
        <f t="shared" si="5"/>
        <v>302.23335389437625</v>
      </c>
      <c r="E47" s="79">
        <f t="shared" si="6"/>
        <v>2090.9266708397327</v>
      </c>
      <c r="F47" s="79">
        <f t="shared" si="0"/>
        <v>2393.1600247341089</v>
      </c>
      <c r="G47" s="70">
        <f t="shared" si="1"/>
        <v>60440.112065927722</v>
      </c>
    </row>
    <row r="48" spans="1:7" x14ac:dyDescent="0.25">
      <c r="A48" s="78">
        <f t="shared" si="2"/>
        <v>46935</v>
      </c>
      <c r="B48" s="72">
        <f t="shared" si="3"/>
        <v>34</v>
      </c>
      <c r="C48" s="70">
        <f t="shared" si="4"/>
        <v>60440.112065927722</v>
      </c>
      <c r="D48" s="79">
        <f t="shared" si="5"/>
        <v>292.12720831865079</v>
      </c>
      <c r="E48" s="79">
        <f t="shared" si="6"/>
        <v>2101.032816415458</v>
      </c>
      <c r="F48" s="79">
        <f t="shared" si="0"/>
        <v>2393.1600247341089</v>
      </c>
      <c r="G48" s="70">
        <f t="shared" si="1"/>
        <v>58339.079249512266</v>
      </c>
    </row>
    <row r="49" spans="1:7" x14ac:dyDescent="0.25">
      <c r="A49" s="78">
        <f t="shared" si="2"/>
        <v>46966</v>
      </c>
      <c r="B49" s="72">
        <f t="shared" si="3"/>
        <v>35</v>
      </c>
      <c r="C49" s="70">
        <f t="shared" si="4"/>
        <v>58339.079249512266</v>
      </c>
      <c r="D49" s="79">
        <f t="shared" si="5"/>
        <v>281.97221637264283</v>
      </c>
      <c r="E49" s="79">
        <f t="shared" si="6"/>
        <v>2111.1878083614661</v>
      </c>
      <c r="F49" s="79">
        <f t="shared" si="0"/>
        <v>2393.1600247341089</v>
      </c>
      <c r="G49" s="70">
        <f t="shared" si="1"/>
        <v>56227.891441150801</v>
      </c>
    </row>
    <row r="50" spans="1:7" x14ac:dyDescent="0.25">
      <c r="A50" s="78">
        <f t="shared" si="2"/>
        <v>46997</v>
      </c>
      <c r="B50" s="72">
        <f t="shared" si="3"/>
        <v>36</v>
      </c>
      <c r="C50" s="70">
        <f t="shared" si="4"/>
        <v>56227.891441150801</v>
      </c>
      <c r="D50" s="79">
        <f t="shared" si="5"/>
        <v>271.76814196556234</v>
      </c>
      <c r="E50" s="79">
        <f t="shared" si="6"/>
        <v>2121.3918827685466</v>
      </c>
      <c r="F50" s="79">
        <f t="shared" si="0"/>
        <v>2393.1600247341089</v>
      </c>
      <c r="G50" s="70">
        <f t="shared" si="1"/>
        <v>54106.499558382253</v>
      </c>
    </row>
    <row r="51" spans="1:7" x14ac:dyDescent="0.25">
      <c r="A51" s="78">
        <f t="shared" si="2"/>
        <v>47027</v>
      </c>
      <c r="B51" s="72">
        <f t="shared" si="3"/>
        <v>37</v>
      </c>
      <c r="C51" s="70">
        <f t="shared" si="4"/>
        <v>54106.499558382253</v>
      </c>
      <c r="D51" s="79">
        <f t="shared" si="5"/>
        <v>261.51474786551438</v>
      </c>
      <c r="E51" s="79">
        <f t="shared" si="6"/>
        <v>2131.6452768685945</v>
      </c>
      <c r="F51" s="79">
        <f t="shared" si="0"/>
        <v>2393.1600247341089</v>
      </c>
      <c r="G51" s="70">
        <f t="shared" si="1"/>
        <v>51974.854281513661</v>
      </c>
    </row>
    <row r="52" spans="1:7" x14ac:dyDescent="0.25">
      <c r="A52" s="78">
        <f t="shared" si="2"/>
        <v>47058</v>
      </c>
      <c r="B52" s="72">
        <f t="shared" si="3"/>
        <v>38</v>
      </c>
      <c r="C52" s="70">
        <f t="shared" si="4"/>
        <v>51974.854281513661</v>
      </c>
      <c r="D52" s="79">
        <f t="shared" si="5"/>
        <v>251.21179569398282</v>
      </c>
      <c r="E52" s="79">
        <f t="shared" si="6"/>
        <v>2141.9482290401261</v>
      </c>
      <c r="F52" s="79">
        <f t="shared" si="0"/>
        <v>2393.1600247341089</v>
      </c>
      <c r="G52" s="70">
        <f t="shared" si="1"/>
        <v>49832.906052473532</v>
      </c>
    </row>
    <row r="53" spans="1:7" x14ac:dyDescent="0.25">
      <c r="A53" s="78">
        <f t="shared" si="2"/>
        <v>47088</v>
      </c>
      <c r="B53" s="72">
        <f t="shared" si="3"/>
        <v>39</v>
      </c>
      <c r="C53" s="70">
        <f t="shared" si="4"/>
        <v>49832.906052473532</v>
      </c>
      <c r="D53" s="79">
        <f t="shared" si="5"/>
        <v>240.85904592028891</v>
      </c>
      <c r="E53" s="79">
        <f t="shared" si="6"/>
        <v>2152.3009788138202</v>
      </c>
      <c r="F53" s="79">
        <f t="shared" si="0"/>
        <v>2393.1600247341089</v>
      </c>
      <c r="G53" s="70">
        <f t="shared" si="1"/>
        <v>47680.60507365971</v>
      </c>
    </row>
    <row r="54" spans="1:7" x14ac:dyDescent="0.25">
      <c r="A54" s="78">
        <f t="shared" si="2"/>
        <v>47119</v>
      </c>
      <c r="B54" s="72">
        <f t="shared" si="3"/>
        <v>40</v>
      </c>
      <c r="C54" s="70">
        <f t="shared" si="4"/>
        <v>47680.60507365971</v>
      </c>
      <c r="D54" s="79">
        <f t="shared" si="5"/>
        <v>230.45625785602203</v>
      </c>
      <c r="E54" s="79">
        <f t="shared" si="6"/>
        <v>2162.7037668780868</v>
      </c>
      <c r="F54" s="79">
        <f t="shared" si="0"/>
        <v>2393.1600247341089</v>
      </c>
      <c r="G54" s="70">
        <f t="shared" si="1"/>
        <v>45517.901306781627</v>
      </c>
    </row>
    <row r="55" spans="1:7" x14ac:dyDescent="0.25">
      <c r="A55" s="78">
        <f t="shared" si="2"/>
        <v>47150</v>
      </c>
      <c r="B55" s="72">
        <f t="shared" si="3"/>
        <v>41</v>
      </c>
      <c r="C55" s="70">
        <f t="shared" si="4"/>
        <v>45517.901306781627</v>
      </c>
      <c r="D55" s="79">
        <f t="shared" si="5"/>
        <v>220.00318964944472</v>
      </c>
      <c r="E55" s="79">
        <f t="shared" si="6"/>
        <v>2173.1568350846642</v>
      </c>
      <c r="F55" s="79">
        <f t="shared" si="0"/>
        <v>2393.1600247341089</v>
      </c>
      <c r="G55" s="70">
        <f t="shared" si="1"/>
        <v>43344.744471696962</v>
      </c>
    </row>
    <row r="56" spans="1:7" x14ac:dyDescent="0.25">
      <c r="A56" s="78">
        <f t="shared" si="2"/>
        <v>47178</v>
      </c>
      <c r="B56" s="72">
        <f t="shared" si="3"/>
        <v>42</v>
      </c>
      <c r="C56" s="70">
        <f t="shared" si="4"/>
        <v>43344.744471696962</v>
      </c>
      <c r="D56" s="79">
        <f t="shared" si="5"/>
        <v>209.49959827986876</v>
      </c>
      <c r="E56" s="79">
        <f t="shared" si="6"/>
        <v>2183.6604264542402</v>
      </c>
      <c r="F56" s="79">
        <f t="shared" si="0"/>
        <v>2393.1600247341089</v>
      </c>
      <c r="G56" s="70">
        <f t="shared" si="1"/>
        <v>41161.084045242722</v>
      </c>
    </row>
    <row r="57" spans="1:7" x14ac:dyDescent="0.25">
      <c r="A57" s="78">
        <f t="shared" si="2"/>
        <v>47209</v>
      </c>
      <c r="B57" s="72">
        <f t="shared" si="3"/>
        <v>43</v>
      </c>
      <c r="C57" s="70">
        <f t="shared" si="4"/>
        <v>41161.084045242722</v>
      </c>
      <c r="D57" s="79">
        <f t="shared" si="5"/>
        <v>198.94523955200663</v>
      </c>
      <c r="E57" s="79">
        <f t="shared" si="6"/>
        <v>2194.2147851821023</v>
      </c>
      <c r="F57" s="79">
        <f t="shared" si="0"/>
        <v>2393.1600247341089</v>
      </c>
      <c r="G57" s="70">
        <f t="shared" si="1"/>
        <v>38966.869260060623</v>
      </c>
    </row>
    <row r="58" spans="1:7" x14ac:dyDescent="0.25">
      <c r="A58" s="78">
        <f t="shared" si="2"/>
        <v>47239</v>
      </c>
      <c r="B58" s="72">
        <f t="shared" si="3"/>
        <v>44</v>
      </c>
      <c r="C58" s="70">
        <f t="shared" si="4"/>
        <v>38966.869260060623</v>
      </c>
      <c r="D58" s="79">
        <f t="shared" si="5"/>
        <v>188.33986809029315</v>
      </c>
      <c r="E58" s="79">
        <f t="shared" si="6"/>
        <v>2204.8201566438156</v>
      </c>
      <c r="F58" s="79">
        <f t="shared" si="0"/>
        <v>2393.1600247341089</v>
      </c>
      <c r="G58" s="70">
        <f t="shared" si="1"/>
        <v>36762.049103416808</v>
      </c>
    </row>
    <row r="59" spans="1:7" x14ac:dyDescent="0.25">
      <c r="A59" s="78">
        <f t="shared" si="2"/>
        <v>47270</v>
      </c>
      <c r="B59" s="72">
        <f t="shared" si="3"/>
        <v>45</v>
      </c>
      <c r="C59" s="70">
        <f t="shared" si="4"/>
        <v>36762.049103416808</v>
      </c>
      <c r="D59" s="79">
        <f t="shared" si="5"/>
        <v>177.68323733318138</v>
      </c>
      <c r="E59" s="79">
        <f t="shared" si="6"/>
        <v>2215.4767874009276</v>
      </c>
      <c r="F59" s="79">
        <f t="shared" si="0"/>
        <v>2393.1600247341089</v>
      </c>
      <c r="G59" s="70">
        <f t="shared" si="1"/>
        <v>34546.572316015881</v>
      </c>
    </row>
    <row r="60" spans="1:7" x14ac:dyDescent="0.25">
      <c r="A60" s="78">
        <f t="shared" si="2"/>
        <v>47300</v>
      </c>
      <c r="B60" s="72">
        <f t="shared" si="3"/>
        <v>46</v>
      </c>
      <c r="C60" s="70">
        <f t="shared" si="4"/>
        <v>34546.572316015881</v>
      </c>
      <c r="D60" s="79">
        <f t="shared" si="5"/>
        <v>166.97509952741024</v>
      </c>
      <c r="E60" s="79">
        <f t="shared" si="6"/>
        <v>2226.1849252066986</v>
      </c>
      <c r="F60" s="79">
        <f t="shared" si="0"/>
        <v>2393.1600247341089</v>
      </c>
      <c r="G60" s="70">
        <f t="shared" si="1"/>
        <v>32320.387390809185</v>
      </c>
    </row>
    <row r="61" spans="1:7" x14ac:dyDescent="0.25">
      <c r="A61" s="78">
        <f t="shared" si="2"/>
        <v>47331</v>
      </c>
      <c r="B61" s="72">
        <f t="shared" si="3"/>
        <v>47</v>
      </c>
      <c r="C61" s="70">
        <f t="shared" si="4"/>
        <v>32320.387390809185</v>
      </c>
      <c r="D61" s="79">
        <f t="shared" si="5"/>
        <v>156.21520572224452</v>
      </c>
      <c r="E61" s="79">
        <f t="shared" si="6"/>
        <v>2236.9448190118642</v>
      </c>
      <c r="F61" s="79">
        <f t="shared" si="0"/>
        <v>2393.1600247341089</v>
      </c>
      <c r="G61" s="70">
        <f t="shared" si="1"/>
        <v>30083.442571797321</v>
      </c>
    </row>
    <row r="62" spans="1:7" x14ac:dyDescent="0.25">
      <c r="A62" s="78">
        <f t="shared" si="2"/>
        <v>47362</v>
      </c>
      <c r="B62" s="72">
        <f t="shared" si="3"/>
        <v>48</v>
      </c>
      <c r="C62" s="70">
        <f t="shared" si="4"/>
        <v>30083.442571797321</v>
      </c>
      <c r="D62" s="79">
        <f t="shared" si="5"/>
        <v>145.40330576368717</v>
      </c>
      <c r="E62" s="79">
        <f t="shared" si="6"/>
        <v>2247.7567189704218</v>
      </c>
      <c r="F62" s="79">
        <f t="shared" si="0"/>
        <v>2393.1600247341089</v>
      </c>
      <c r="G62" s="70">
        <f t="shared" si="1"/>
        <v>27835.6858528269</v>
      </c>
    </row>
    <row r="63" spans="1:7" x14ac:dyDescent="0.25">
      <c r="A63" s="78">
        <f t="shared" si="2"/>
        <v>47392</v>
      </c>
      <c r="B63" s="72">
        <f t="shared" si="3"/>
        <v>49</v>
      </c>
      <c r="C63" s="70">
        <f t="shared" si="4"/>
        <v>27835.6858528269</v>
      </c>
      <c r="D63" s="79">
        <f t="shared" si="5"/>
        <v>134.53914828866345</v>
      </c>
      <c r="E63" s="79">
        <f t="shared" si="6"/>
        <v>2258.6208764454454</v>
      </c>
      <c r="F63" s="79">
        <f t="shared" si="0"/>
        <v>2393.1600247341089</v>
      </c>
      <c r="G63" s="70">
        <f t="shared" si="1"/>
        <v>25577.064976381454</v>
      </c>
    </row>
    <row r="64" spans="1:7" x14ac:dyDescent="0.25">
      <c r="A64" s="78">
        <f t="shared" si="2"/>
        <v>47423</v>
      </c>
      <c r="B64" s="72">
        <f t="shared" si="3"/>
        <v>50</v>
      </c>
      <c r="C64" s="70">
        <f t="shared" si="4"/>
        <v>25577.064976381454</v>
      </c>
      <c r="D64" s="79">
        <f t="shared" si="5"/>
        <v>123.62248071917715</v>
      </c>
      <c r="E64" s="79">
        <f t="shared" si="6"/>
        <v>2269.5375440149319</v>
      </c>
      <c r="F64" s="79">
        <f t="shared" si="0"/>
        <v>2393.1600247341089</v>
      </c>
      <c r="G64" s="70">
        <f t="shared" si="1"/>
        <v>23307.527432366522</v>
      </c>
    </row>
    <row r="65" spans="1:7" x14ac:dyDescent="0.25">
      <c r="A65" s="78">
        <f t="shared" si="2"/>
        <v>47453</v>
      </c>
      <c r="B65" s="72">
        <f t="shared" si="3"/>
        <v>51</v>
      </c>
      <c r="C65" s="70">
        <f t="shared" si="4"/>
        <v>23307.527432366522</v>
      </c>
      <c r="D65" s="79">
        <f t="shared" si="5"/>
        <v>112.65304925643832</v>
      </c>
      <c r="E65" s="79">
        <f t="shared" si="6"/>
        <v>2280.5069754776705</v>
      </c>
      <c r="F65" s="79">
        <f t="shared" si="0"/>
        <v>2393.1600247341089</v>
      </c>
      <c r="G65" s="70">
        <f t="shared" si="1"/>
        <v>21027.020456888851</v>
      </c>
    </row>
    <row r="66" spans="1:7" x14ac:dyDescent="0.25">
      <c r="A66" s="78">
        <f t="shared" si="2"/>
        <v>47484</v>
      </c>
      <c r="B66" s="72">
        <f t="shared" si="3"/>
        <v>52</v>
      </c>
      <c r="C66" s="70">
        <f t="shared" si="4"/>
        <v>21027.020456888851</v>
      </c>
      <c r="D66" s="79">
        <f t="shared" si="5"/>
        <v>101.63059887496289</v>
      </c>
      <c r="E66" s="79">
        <f t="shared" si="6"/>
        <v>2291.5294258591457</v>
      </c>
      <c r="F66" s="79">
        <f t="shared" si="0"/>
        <v>2393.1600247341084</v>
      </c>
      <c r="G66" s="70">
        <f t="shared" si="1"/>
        <v>18735.491031029705</v>
      </c>
    </row>
    <row r="67" spans="1:7" x14ac:dyDescent="0.25">
      <c r="A67" s="78">
        <f t="shared" si="2"/>
        <v>47515</v>
      </c>
      <c r="B67" s="72">
        <f t="shared" si="3"/>
        <v>53</v>
      </c>
      <c r="C67" s="70">
        <f t="shared" si="4"/>
        <v>18735.491031029705</v>
      </c>
      <c r="D67" s="79">
        <f t="shared" si="5"/>
        <v>90.554873316643707</v>
      </c>
      <c r="E67" s="79">
        <f t="shared" si="6"/>
        <v>2302.6051514174651</v>
      </c>
      <c r="F67" s="79">
        <f t="shared" si="0"/>
        <v>2393.1600247341089</v>
      </c>
      <c r="G67" s="70">
        <f t="shared" si="1"/>
        <v>16432.88587961224</v>
      </c>
    </row>
    <row r="68" spans="1:7" x14ac:dyDescent="0.25">
      <c r="A68" s="78">
        <f t="shared" si="2"/>
        <v>47543</v>
      </c>
      <c r="B68" s="72">
        <f t="shared" si="3"/>
        <v>54</v>
      </c>
      <c r="C68" s="70">
        <f t="shared" si="4"/>
        <v>16432.88587961224</v>
      </c>
      <c r="D68" s="79">
        <f t="shared" si="5"/>
        <v>79.425615084792625</v>
      </c>
      <c r="E68" s="79">
        <f t="shared" si="6"/>
        <v>2313.7344096493161</v>
      </c>
      <c r="F68" s="79">
        <f t="shared" si="0"/>
        <v>2393.1600247341089</v>
      </c>
      <c r="G68" s="70">
        <f t="shared" si="1"/>
        <v>14119.151469962924</v>
      </c>
    </row>
    <row r="69" spans="1:7" x14ac:dyDescent="0.25">
      <c r="A69" s="78">
        <f t="shared" si="2"/>
        <v>47574</v>
      </c>
      <c r="B69" s="72">
        <f t="shared" si="3"/>
        <v>55</v>
      </c>
      <c r="C69" s="70">
        <f t="shared" si="4"/>
        <v>14119.151469962924</v>
      </c>
      <c r="D69" s="79">
        <f t="shared" si="5"/>
        <v>68.242565438154259</v>
      </c>
      <c r="E69" s="79">
        <f t="shared" si="6"/>
        <v>2324.9174592959548</v>
      </c>
      <c r="F69" s="79">
        <f t="shared" si="0"/>
        <v>2393.1600247341089</v>
      </c>
      <c r="G69" s="70">
        <f t="shared" si="1"/>
        <v>11794.234010666969</v>
      </c>
    </row>
    <row r="70" spans="1:7" x14ac:dyDescent="0.25">
      <c r="A70" s="78">
        <f t="shared" si="2"/>
        <v>47604</v>
      </c>
      <c r="B70" s="72">
        <f t="shared" si="3"/>
        <v>56</v>
      </c>
      <c r="C70" s="70">
        <f t="shared" si="4"/>
        <v>11794.234010666969</v>
      </c>
      <c r="D70" s="79">
        <f t="shared" si="5"/>
        <v>57.005464384890473</v>
      </c>
      <c r="E70" s="79">
        <f t="shared" si="6"/>
        <v>2336.1545603492182</v>
      </c>
      <c r="F70" s="79">
        <f t="shared" si="0"/>
        <v>2393.1600247341084</v>
      </c>
      <c r="G70" s="70">
        <f t="shared" si="1"/>
        <v>9458.0794503177513</v>
      </c>
    </row>
    <row r="71" spans="1:7" x14ac:dyDescent="0.25">
      <c r="A71" s="78">
        <f t="shared" si="2"/>
        <v>47635</v>
      </c>
      <c r="B71" s="72">
        <f t="shared" si="3"/>
        <v>57</v>
      </c>
      <c r="C71" s="70">
        <f t="shared" si="4"/>
        <v>9458.0794503177513</v>
      </c>
      <c r="D71" s="79">
        <f t="shared" si="5"/>
        <v>45.714050676535926</v>
      </c>
      <c r="E71" s="79">
        <f t="shared" si="6"/>
        <v>2347.445974057573</v>
      </c>
      <c r="F71" s="79">
        <f t="shared" si="0"/>
        <v>2393.1600247341089</v>
      </c>
      <c r="G71" s="70">
        <f t="shared" si="1"/>
        <v>7110.6334762601782</v>
      </c>
    </row>
    <row r="72" spans="1:7" x14ac:dyDescent="0.25">
      <c r="A72" s="78">
        <f t="shared" si="2"/>
        <v>47665</v>
      </c>
      <c r="B72" s="72">
        <f t="shared" si="3"/>
        <v>58</v>
      </c>
      <c r="C72" s="70">
        <f t="shared" si="4"/>
        <v>7110.6334762601782</v>
      </c>
      <c r="D72" s="79">
        <f t="shared" si="5"/>
        <v>34.36806180192432</v>
      </c>
      <c r="E72" s="79">
        <f t="shared" si="6"/>
        <v>2358.7919629321846</v>
      </c>
      <c r="F72" s="79">
        <f t="shared" si="0"/>
        <v>2393.1600247341089</v>
      </c>
      <c r="G72" s="70">
        <f t="shared" si="1"/>
        <v>4751.8415133279941</v>
      </c>
    </row>
    <row r="73" spans="1:7" x14ac:dyDescent="0.25">
      <c r="A73" s="78">
        <f t="shared" si="2"/>
        <v>47696</v>
      </c>
      <c r="B73" s="72">
        <f t="shared" si="3"/>
        <v>59</v>
      </c>
      <c r="C73" s="70">
        <f t="shared" si="4"/>
        <v>4751.8415133279941</v>
      </c>
      <c r="D73" s="79">
        <f t="shared" si="5"/>
        <v>22.967233981085428</v>
      </c>
      <c r="E73" s="79">
        <f t="shared" si="6"/>
        <v>2370.1927907530235</v>
      </c>
      <c r="F73" s="79">
        <f t="shared" si="0"/>
        <v>2393.1600247341089</v>
      </c>
      <c r="G73" s="70">
        <f t="shared" si="1"/>
        <v>2381.6487225749706</v>
      </c>
    </row>
    <row r="74" spans="1:7" x14ac:dyDescent="0.25">
      <c r="A74" s="78">
        <f t="shared" si="2"/>
        <v>47727</v>
      </c>
      <c r="B74" s="72">
        <f t="shared" si="3"/>
        <v>60</v>
      </c>
      <c r="C74" s="70">
        <f t="shared" si="4"/>
        <v>2381.6487225749706</v>
      </c>
      <c r="D74" s="79">
        <f t="shared" si="5"/>
        <v>11.511302159112482</v>
      </c>
      <c r="E74" s="79">
        <f t="shared" si="6"/>
        <v>2381.6487225749966</v>
      </c>
      <c r="F74" s="79">
        <f t="shared" si="0"/>
        <v>2393.1600247341089</v>
      </c>
      <c r="G74" s="70">
        <f t="shared" si="1"/>
        <v>-2.5920599000528455E-11</v>
      </c>
    </row>
    <row r="75" spans="1:7" x14ac:dyDescent="0.25">
      <c r="A75" s="78" t="str">
        <f t="shared" ref="A75:A138" si="7">IF(B75="","",EDATE(A74,1))</f>
        <v/>
      </c>
      <c r="B75" s="72" t="str">
        <f t="shared" ref="B75:B138" si="8">IF(B74="","",IF(SUM(B74)+1&lt;=$E$7,SUM(B74)+1,""))</f>
        <v/>
      </c>
      <c r="C75" s="70" t="str">
        <f t="shared" ref="C75:C138" si="9">IF(B75="","",G74)</f>
        <v/>
      </c>
      <c r="D75" s="79" t="str">
        <f t="shared" ref="D75:D138" si="10">IF(B75="","",IPMT($E$11/12,B75,$E$7,-$E$8,$E$9,0))</f>
        <v/>
      </c>
      <c r="E75" s="79" t="str">
        <f t="shared" ref="E75:E138" si="11">IF(B75="","",PPMT($E$11/12,B75,$E$7,-$E$8,$E$9,0))</f>
        <v/>
      </c>
      <c r="F75" s="79" t="str">
        <f t="shared" ref="F75:F138" si="12">IF(B75="","",SUM(D75:E75))</f>
        <v/>
      </c>
      <c r="G75" s="70" t="str">
        <f t="shared" ref="G75:G138" si="13">IF(B75="","",SUM(C75)-SUM(E75))</f>
        <v/>
      </c>
    </row>
    <row r="76" spans="1:7" x14ac:dyDescent="0.25">
      <c r="A76" s="78" t="str">
        <f t="shared" si="7"/>
        <v/>
      </c>
      <c r="B76" s="72" t="str">
        <f t="shared" si="8"/>
        <v/>
      </c>
      <c r="C76" s="70" t="str">
        <f t="shared" si="9"/>
        <v/>
      </c>
      <c r="D76" s="79" t="str">
        <f t="shared" si="10"/>
        <v/>
      </c>
      <c r="E76" s="79" t="str">
        <f t="shared" si="11"/>
        <v/>
      </c>
      <c r="F76" s="79" t="str">
        <f t="shared" si="12"/>
        <v/>
      </c>
      <c r="G76" s="70" t="str">
        <f t="shared" si="13"/>
        <v/>
      </c>
    </row>
    <row r="77" spans="1:7" x14ac:dyDescent="0.25">
      <c r="A77" s="78" t="str">
        <f t="shared" si="7"/>
        <v/>
      </c>
      <c r="B77" s="72" t="str">
        <f t="shared" si="8"/>
        <v/>
      </c>
      <c r="C77" s="70" t="str">
        <f t="shared" si="9"/>
        <v/>
      </c>
      <c r="D77" s="79" t="str">
        <f t="shared" si="10"/>
        <v/>
      </c>
      <c r="E77" s="79" t="str">
        <f t="shared" si="11"/>
        <v/>
      </c>
      <c r="F77" s="79" t="str">
        <f t="shared" si="12"/>
        <v/>
      </c>
      <c r="G77" s="70" t="str">
        <f t="shared" si="13"/>
        <v/>
      </c>
    </row>
    <row r="78" spans="1:7" x14ac:dyDescent="0.25">
      <c r="A78" s="78" t="str">
        <f t="shared" si="7"/>
        <v/>
      </c>
      <c r="B78" s="72" t="str">
        <f t="shared" si="8"/>
        <v/>
      </c>
      <c r="C78" s="70" t="str">
        <f t="shared" si="9"/>
        <v/>
      </c>
      <c r="D78" s="79" t="str">
        <f t="shared" si="10"/>
        <v/>
      </c>
      <c r="E78" s="79" t="str">
        <f t="shared" si="11"/>
        <v/>
      </c>
      <c r="F78" s="79" t="str">
        <f t="shared" si="12"/>
        <v/>
      </c>
      <c r="G78" s="70" t="str">
        <f t="shared" si="13"/>
        <v/>
      </c>
    </row>
    <row r="79" spans="1:7" x14ac:dyDescent="0.25">
      <c r="A79" s="78" t="str">
        <f t="shared" si="7"/>
        <v/>
      </c>
      <c r="B79" s="72" t="str">
        <f t="shared" si="8"/>
        <v/>
      </c>
      <c r="C79" s="70" t="str">
        <f t="shared" si="9"/>
        <v/>
      </c>
      <c r="D79" s="79" t="str">
        <f t="shared" si="10"/>
        <v/>
      </c>
      <c r="E79" s="79" t="str">
        <f t="shared" si="11"/>
        <v/>
      </c>
      <c r="F79" s="79" t="str">
        <f t="shared" si="12"/>
        <v/>
      </c>
      <c r="G79" s="70" t="str">
        <f t="shared" si="13"/>
        <v/>
      </c>
    </row>
    <row r="80" spans="1:7" x14ac:dyDescent="0.25">
      <c r="A80" s="78" t="str">
        <f t="shared" si="7"/>
        <v/>
      </c>
      <c r="B80" s="72" t="str">
        <f t="shared" si="8"/>
        <v/>
      </c>
      <c r="C80" s="70" t="str">
        <f t="shared" si="9"/>
        <v/>
      </c>
      <c r="D80" s="79" t="str">
        <f t="shared" si="10"/>
        <v/>
      </c>
      <c r="E80" s="79" t="str">
        <f t="shared" si="11"/>
        <v/>
      </c>
      <c r="F80" s="79" t="str">
        <f t="shared" si="12"/>
        <v/>
      </c>
      <c r="G80" s="70" t="str">
        <f t="shared" si="13"/>
        <v/>
      </c>
    </row>
    <row r="81" spans="1:7" x14ac:dyDescent="0.25">
      <c r="A81" s="78" t="str">
        <f t="shared" si="7"/>
        <v/>
      </c>
      <c r="B81" s="72" t="str">
        <f t="shared" si="8"/>
        <v/>
      </c>
      <c r="C81" s="70" t="str">
        <f t="shared" si="9"/>
        <v/>
      </c>
      <c r="D81" s="79" t="str">
        <f t="shared" si="10"/>
        <v/>
      </c>
      <c r="E81" s="79" t="str">
        <f t="shared" si="11"/>
        <v/>
      </c>
      <c r="F81" s="79" t="str">
        <f t="shared" si="12"/>
        <v/>
      </c>
      <c r="G81" s="70" t="str">
        <f t="shared" si="13"/>
        <v/>
      </c>
    </row>
    <row r="82" spans="1:7" x14ac:dyDescent="0.25">
      <c r="A82" s="78" t="str">
        <f t="shared" si="7"/>
        <v/>
      </c>
      <c r="B82" s="72" t="str">
        <f t="shared" si="8"/>
        <v/>
      </c>
      <c r="C82" s="70" t="str">
        <f t="shared" si="9"/>
        <v/>
      </c>
      <c r="D82" s="79" t="str">
        <f t="shared" si="10"/>
        <v/>
      </c>
      <c r="E82" s="79" t="str">
        <f t="shared" si="11"/>
        <v/>
      </c>
      <c r="F82" s="79" t="str">
        <f t="shared" si="12"/>
        <v/>
      </c>
      <c r="G82" s="70" t="str">
        <f t="shared" si="13"/>
        <v/>
      </c>
    </row>
    <row r="83" spans="1:7" x14ac:dyDescent="0.25">
      <c r="A83" s="78" t="str">
        <f t="shared" si="7"/>
        <v/>
      </c>
      <c r="B83" s="72" t="str">
        <f t="shared" si="8"/>
        <v/>
      </c>
      <c r="C83" s="70" t="str">
        <f t="shared" si="9"/>
        <v/>
      </c>
      <c r="D83" s="79" t="str">
        <f t="shared" si="10"/>
        <v/>
      </c>
      <c r="E83" s="79" t="str">
        <f t="shared" si="11"/>
        <v/>
      </c>
      <c r="F83" s="79" t="str">
        <f t="shared" si="12"/>
        <v/>
      </c>
      <c r="G83" s="70" t="str">
        <f t="shared" si="13"/>
        <v/>
      </c>
    </row>
    <row r="84" spans="1:7" x14ac:dyDescent="0.25">
      <c r="A84" s="78" t="str">
        <f t="shared" si="7"/>
        <v/>
      </c>
      <c r="B84" s="72" t="str">
        <f t="shared" si="8"/>
        <v/>
      </c>
      <c r="C84" s="70" t="str">
        <f t="shared" si="9"/>
        <v/>
      </c>
      <c r="D84" s="79" t="str">
        <f t="shared" si="10"/>
        <v/>
      </c>
      <c r="E84" s="79" t="str">
        <f t="shared" si="11"/>
        <v/>
      </c>
      <c r="F84" s="79" t="str">
        <f t="shared" si="12"/>
        <v/>
      </c>
      <c r="G84" s="70" t="str">
        <f t="shared" si="13"/>
        <v/>
      </c>
    </row>
    <row r="85" spans="1:7" x14ac:dyDescent="0.25">
      <c r="A85" s="78" t="str">
        <f t="shared" si="7"/>
        <v/>
      </c>
      <c r="B85" s="72" t="str">
        <f t="shared" si="8"/>
        <v/>
      </c>
      <c r="C85" s="70" t="str">
        <f t="shared" si="9"/>
        <v/>
      </c>
      <c r="D85" s="79" t="str">
        <f t="shared" si="10"/>
        <v/>
      </c>
      <c r="E85" s="79" t="str">
        <f t="shared" si="11"/>
        <v/>
      </c>
      <c r="F85" s="79" t="str">
        <f t="shared" si="12"/>
        <v/>
      </c>
      <c r="G85" s="70" t="str">
        <f t="shared" si="13"/>
        <v/>
      </c>
    </row>
    <row r="86" spans="1:7" x14ac:dyDescent="0.25">
      <c r="A86" s="78" t="str">
        <f t="shared" si="7"/>
        <v/>
      </c>
      <c r="B86" s="72" t="str">
        <f t="shared" si="8"/>
        <v/>
      </c>
      <c r="C86" s="70" t="str">
        <f t="shared" si="9"/>
        <v/>
      </c>
      <c r="D86" s="79" t="str">
        <f t="shared" si="10"/>
        <v/>
      </c>
      <c r="E86" s="79" t="str">
        <f t="shared" si="11"/>
        <v/>
      </c>
      <c r="F86" s="79" t="str">
        <f t="shared" si="12"/>
        <v/>
      </c>
      <c r="G86" s="70" t="str">
        <f t="shared" si="13"/>
        <v/>
      </c>
    </row>
    <row r="87" spans="1:7" x14ac:dyDescent="0.25">
      <c r="A87" s="78" t="str">
        <f t="shared" si="7"/>
        <v/>
      </c>
      <c r="B87" s="72" t="str">
        <f t="shared" si="8"/>
        <v/>
      </c>
      <c r="C87" s="70" t="str">
        <f t="shared" si="9"/>
        <v/>
      </c>
      <c r="D87" s="79" t="str">
        <f t="shared" si="10"/>
        <v/>
      </c>
      <c r="E87" s="79" t="str">
        <f t="shared" si="11"/>
        <v/>
      </c>
      <c r="F87" s="79" t="str">
        <f t="shared" si="12"/>
        <v/>
      </c>
      <c r="G87" s="70" t="str">
        <f t="shared" si="13"/>
        <v/>
      </c>
    </row>
    <row r="88" spans="1:7" x14ac:dyDescent="0.25">
      <c r="A88" s="78" t="str">
        <f t="shared" si="7"/>
        <v/>
      </c>
      <c r="B88" s="72" t="str">
        <f t="shared" si="8"/>
        <v/>
      </c>
      <c r="C88" s="70" t="str">
        <f t="shared" si="9"/>
        <v/>
      </c>
      <c r="D88" s="79" t="str">
        <f t="shared" si="10"/>
        <v/>
      </c>
      <c r="E88" s="79" t="str">
        <f t="shared" si="11"/>
        <v/>
      </c>
      <c r="F88" s="79" t="str">
        <f t="shared" si="12"/>
        <v/>
      </c>
      <c r="G88" s="70" t="str">
        <f t="shared" si="13"/>
        <v/>
      </c>
    </row>
    <row r="89" spans="1:7" x14ac:dyDescent="0.25">
      <c r="A89" s="78" t="str">
        <f t="shared" si="7"/>
        <v/>
      </c>
      <c r="B89" s="72" t="str">
        <f t="shared" si="8"/>
        <v/>
      </c>
      <c r="C89" s="70" t="str">
        <f t="shared" si="9"/>
        <v/>
      </c>
      <c r="D89" s="79" t="str">
        <f t="shared" si="10"/>
        <v/>
      </c>
      <c r="E89" s="79" t="str">
        <f t="shared" si="11"/>
        <v/>
      </c>
      <c r="F89" s="79" t="str">
        <f t="shared" si="12"/>
        <v/>
      </c>
      <c r="G89" s="70" t="str">
        <f t="shared" si="13"/>
        <v/>
      </c>
    </row>
    <row r="90" spans="1:7" x14ac:dyDescent="0.25">
      <c r="A90" s="78" t="str">
        <f t="shared" si="7"/>
        <v/>
      </c>
      <c r="B90" s="72" t="str">
        <f t="shared" si="8"/>
        <v/>
      </c>
      <c r="C90" s="70" t="str">
        <f t="shared" si="9"/>
        <v/>
      </c>
      <c r="D90" s="79" t="str">
        <f t="shared" si="10"/>
        <v/>
      </c>
      <c r="E90" s="79" t="str">
        <f t="shared" si="11"/>
        <v/>
      </c>
      <c r="F90" s="79" t="str">
        <f t="shared" si="12"/>
        <v/>
      </c>
      <c r="G90" s="70" t="str">
        <f t="shared" si="13"/>
        <v/>
      </c>
    </row>
    <row r="91" spans="1:7" x14ac:dyDescent="0.25">
      <c r="A91" s="78" t="str">
        <f t="shared" si="7"/>
        <v/>
      </c>
      <c r="B91" s="72" t="str">
        <f t="shared" si="8"/>
        <v/>
      </c>
      <c r="C91" s="70" t="str">
        <f t="shared" si="9"/>
        <v/>
      </c>
      <c r="D91" s="79" t="str">
        <f t="shared" si="10"/>
        <v/>
      </c>
      <c r="E91" s="79" t="str">
        <f t="shared" si="11"/>
        <v/>
      </c>
      <c r="F91" s="79" t="str">
        <f t="shared" si="12"/>
        <v/>
      </c>
      <c r="G91" s="70" t="str">
        <f t="shared" si="13"/>
        <v/>
      </c>
    </row>
    <row r="92" spans="1:7" x14ac:dyDescent="0.25">
      <c r="A92" s="78" t="str">
        <f t="shared" si="7"/>
        <v/>
      </c>
      <c r="B92" s="72" t="str">
        <f t="shared" si="8"/>
        <v/>
      </c>
      <c r="C92" s="70" t="str">
        <f t="shared" si="9"/>
        <v/>
      </c>
      <c r="D92" s="79" t="str">
        <f t="shared" si="10"/>
        <v/>
      </c>
      <c r="E92" s="79" t="str">
        <f t="shared" si="11"/>
        <v/>
      </c>
      <c r="F92" s="79" t="str">
        <f t="shared" si="12"/>
        <v/>
      </c>
      <c r="G92" s="70" t="str">
        <f t="shared" si="13"/>
        <v/>
      </c>
    </row>
    <row r="93" spans="1:7" x14ac:dyDescent="0.25">
      <c r="A93" s="78" t="str">
        <f t="shared" si="7"/>
        <v/>
      </c>
      <c r="B93" s="72" t="str">
        <f t="shared" si="8"/>
        <v/>
      </c>
      <c r="C93" s="70" t="str">
        <f t="shared" si="9"/>
        <v/>
      </c>
      <c r="D93" s="79" t="str">
        <f t="shared" si="10"/>
        <v/>
      </c>
      <c r="E93" s="79" t="str">
        <f t="shared" si="11"/>
        <v/>
      </c>
      <c r="F93" s="79" t="str">
        <f t="shared" si="12"/>
        <v/>
      </c>
      <c r="G93" s="70" t="str">
        <f t="shared" si="13"/>
        <v/>
      </c>
    </row>
    <row r="94" spans="1:7" x14ac:dyDescent="0.25">
      <c r="A94" s="78" t="str">
        <f t="shared" si="7"/>
        <v/>
      </c>
      <c r="B94" s="72" t="str">
        <f t="shared" si="8"/>
        <v/>
      </c>
      <c r="C94" s="70" t="str">
        <f t="shared" si="9"/>
        <v/>
      </c>
      <c r="D94" s="79" t="str">
        <f t="shared" si="10"/>
        <v/>
      </c>
      <c r="E94" s="79" t="str">
        <f t="shared" si="11"/>
        <v/>
      </c>
      <c r="F94" s="79" t="str">
        <f t="shared" si="12"/>
        <v/>
      </c>
      <c r="G94" s="70" t="str">
        <f t="shared" si="13"/>
        <v/>
      </c>
    </row>
    <row r="95" spans="1:7" x14ac:dyDescent="0.25">
      <c r="A95" s="78" t="str">
        <f t="shared" si="7"/>
        <v/>
      </c>
      <c r="B95" s="72" t="str">
        <f t="shared" si="8"/>
        <v/>
      </c>
      <c r="C95" s="70" t="str">
        <f t="shared" si="9"/>
        <v/>
      </c>
      <c r="D95" s="79" t="str">
        <f t="shared" si="10"/>
        <v/>
      </c>
      <c r="E95" s="79" t="str">
        <f t="shared" si="11"/>
        <v/>
      </c>
      <c r="F95" s="79" t="str">
        <f t="shared" si="12"/>
        <v/>
      </c>
      <c r="G95" s="70" t="str">
        <f t="shared" si="13"/>
        <v/>
      </c>
    </row>
    <row r="96" spans="1:7" x14ac:dyDescent="0.25">
      <c r="A96" s="78" t="str">
        <f t="shared" si="7"/>
        <v/>
      </c>
      <c r="B96" s="72" t="str">
        <f t="shared" si="8"/>
        <v/>
      </c>
      <c r="C96" s="70" t="str">
        <f t="shared" si="9"/>
        <v/>
      </c>
      <c r="D96" s="79" t="str">
        <f t="shared" si="10"/>
        <v/>
      </c>
      <c r="E96" s="79" t="str">
        <f t="shared" si="11"/>
        <v/>
      </c>
      <c r="F96" s="79" t="str">
        <f t="shared" si="12"/>
        <v/>
      </c>
      <c r="G96" s="70" t="str">
        <f t="shared" si="13"/>
        <v/>
      </c>
    </row>
    <row r="97" spans="1:7" x14ac:dyDescent="0.25">
      <c r="A97" s="78" t="str">
        <f t="shared" si="7"/>
        <v/>
      </c>
      <c r="B97" s="72" t="str">
        <f t="shared" si="8"/>
        <v/>
      </c>
      <c r="C97" s="70" t="str">
        <f t="shared" si="9"/>
        <v/>
      </c>
      <c r="D97" s="79" t="str">
        <f t="shared" si="10"/>
        <v/>
      </c>
      <c r="E97" s="79" t="str">
        <f t="shared" si="11"/>
        <v/>
      </c>
      <c r="F97" s="79" t="str">
        <f t="shared" si="12"/>
        <v/>
      </c>
      <c r="G97" s="70" t="str">
        <f t="shared" si="13"/>
        <v/>
      </c>
    </row>
    <row r="98" spans="1:7" x14ac:dyDescent="0.25">
      <c r="A98" s="78" t="str">
        <f t="shared" si="7"/>
        <v/>
      </c>
      <c r="B98" s="72" t="str">
        <f t="shared" si="8"/>
        <v/>
      </c>
      <c r="C98" s="70" t="str">
        <f t="shared" si="9"/>
        <v/>
      </c>
      <c r="D98" s="79" t="str">
        <f t="shared" si="10"/>
        <v/>
      </c>
      <c r="E98" s="79" t="str">
        <f t="shared" si="11"/>
        <v/>
      </c>
      <c r="F98" s="79" t="str">
        <f t="shared" si="12"/>
        <v/>
      </c>
      <c r="G98" s="70" t="str">
        <f t="shared" si="13"/>
        <v/>
      </c>
    </row>
    <row r="99" spans="1:7" x14ac:dyDescent="0.25">
      <c r="A99" s="78" t="str">
        <f t="shared" si="7"/>
        <v/>
      </c>
      <c r="B99" s="72" t="str">
        <f t="shared" si="8"/>
        <v/>
      </c>
      <c r="C99" s="70" t="str">
        <f t="shared" si="9"/>
        <v/>
      </c>
      <c r="D99" s="79" t="str">
        <f t="shared" si="10"/>
        <v/>
      </c>
      <c r="E99" s="79" t="str">
        <f t="shared" si="11"/>
        <v/>
      </c>
      <c r="F99" s="79" t="str">
        <f t="shared" si="12"/>
        <v/>
      </c>
      <c r="G99" s="70" t="str">
        <f t="shared" si="13"/>
        <v/>
      </c>
    </row>
    <row r="100" spans="1:7" x14ac:dyDescent="0.25">
      <c r="A100" s="78" t="str">
        <f t="shared" si="7"/>
        <v/>
      </c>
      <c r="B100" s="72" t="str">
        <f t="shared" si="8"/>
        <v/>
      </c>
      <c r="C100" s="70" t="str">
        <f t="shared" si="9"/>
        <v/>
      </c>
      <c r="D100" s="79" t="str">
        <f t="shared" si="10"/>
        <v/>
      </c>
      <c r="E100" s="79" t="str">
        <f t="shared" si="11"/>
        <v/>
      </c>
      <c r="F100" s="79" t="str">
        <f t="shared" si="12"/>
        <v/>
      </c>
      <c r="G100" s="70" t="str">
        <f t="shared" si="13"/>
        <v/>
      </c>
    </row>
    <row r="101" spans="1:7" x14ac:dyDescent="0.25">
      <c r="A101" s="78" t="str">
        <f t="shared" si="7"/>
        <v/>
      </c>
      <c r="B101" s="72" t="str">
        <f t="shared" si="8"/>
        <v/>
      </c>
      <c r="C101" s="70" t="str">
        <f t="shared" si="9"/>
        <v/>
      </c>
      <c r="D101" s="79" t="str">
        <f t="shared" si="10"/>
        <v/>
      </c>
      <c r="E101" s="79" t="str">
        <f t="shared" si="11"/>
        <v/>
      </c>
      <c r="F101" s="79" t="str">
        <f t="shared" si="12"/>
        <v/>
      </c>
      <c r="G101" s="70" t="str">
        <f t="shared" si="13"/>
        <v/>
      </c>
    </row>
    <row r="102" spans="1:7" x14ac:dyDescent="0.25">
      <c r="A102" s="78" t="str">
        <f t="shared" si="7"/>
        <v/>
      </c>
      <c r="B102" s="72" t="str">
        <f t="shared" si="8"/>
        <v/>
      </c>
      <c r="C102" s="70" t="str">
        <f t="shared" si="9"/>
        <v/>
      </c>
      <c r="D102" s="79" t="str">
        <f t="shared" si="10"/>
        <v/>
      </c>
      <c r="E102" s="79" t="str">
        <f t="shared" si="11"/>
        <v/>
      </c>
      <c r="F102" s="79" t="str">
        <f t="shared" si="12"/>
        <v/>
      </c>
      <c r="G102" s="70" t="str">
        <f t="shared" si="13"/>
        <v/>
      </c>
    </row>
    <row r="103" spans="1:7" x14ac:dyDescent="0.25">
      <c r="A103" s="78" t="str">
        <f t="shared" si="7"/>
        <v/>
      </c>
      <c r="B103" s="72" t="str">
        <f t="shared" si="8"/>
        <v/>
      </c>
      <c r="C103" s="70" t="str">
        <f t="shared" si="9"/>
        <v/>
      </c>
      <c r="D103" s="79" t="str">
        <f t="shared" si="10"/>
        <v/>
      </c>
      <c r="E103" s="79" t="str">
        <f t="shared" si="11"/>
        <v/>
      </c>
      <c r="F103" s="79" t="str">
        <f t="shared" si="12"/>
        <v/>
      </c>
      <c r="G103" s="70" t="str">
        <f t="shared" si="13"/>
        <v/>
      </c>
    </row>
    <row r="104" spans="1:7" x14ac:dyDescent="0.25">
      <c r="A104" s="78" t="str">
        <f t="shared" si="7"/>
        <v/>
      </c>
      <c r="B104" s="72" t="str">
        <f t="shared" si="8"/>
        <v/>
      </c>
      <c r="C104" s="70" t="str">
        <f t="shared" si="9"/>
        <v/>
      </c>
      <c r="D104" s="79" t="str">
        <f t="shared" si="10"/>
        <v/>
      </c>
      <c r="E104" s="79" t="str">
        <f t="shared" si="11"/>
        <v/>
      </c>
      <c r="F104" s="79" t="str">
        <f t="shared" si="12"/>
        <v/>
      </c>
      <c r="G104" s="70" t="str">
        <f t="shared" si="13"/>
        <v/>
      </c>
    </row>
    <row r="105" spans="1:7" x14ac:dyDescent="0.25">
      <c r="A105" s="78" t="str">
        <f t="shared" si="7"/>
        <v/>
      </c>
      <c r="B105" s="72" t="str">
        <f t="shared" si="8"/>
        <v/>
      </c>
      <c r="C105" s="70" t="str">
        <f t="shared" si="9"/>
        <v/>
      </c>
      <c r="D105" s="79" t="str">
        <f t="shared" si="10"/>
        <v/>
      </c>
      <c r="E105" s="79" t="str">
        <f t="shared" si="11"/>
        <v/>
      </c>
      <c r="F105" s="79" t="str">
        <f t="shared" si="12"/>
        <v/>
      </c>
      <c r="G105" s="70" t="str">
        <f t="shared" si="13"/>
        <v/>
      </c>
    </row>
    <row r="106" spans="1:7" x14ac:dyDescent="0.25">
      <c r="A106" s="78" t="str">
        <f t="shared" si="7"/>
        <v/>
      </c>
      <c r="B106" s="72" t="str">
        <f t="shared" si="8"/>
        <v/>
      </c>
      <c r="C106" s="70" t="str">
        <f t="shared" si="9"/>
        <v/>
      </c>
      <c r="D106" s="79" t="str">
        <f t="shared" si="10"/>
        <v/>
      </c>
      <c r="E106" s="79" t="str">
        <f t="shared" si="11"/>
        <v/>
      </c>
      <c r="F106" s="79" t="str">
        <f t="shared" si="12"/>
        <v/>
      </c>
      <c r="G106" s="70" t="str">
        <f t="shared" si="13"/>
        <v/>
      </c>
    </row>
    <row r="107" spans="1:7" x14ac:dyDescent="0.25">
      <c r="A107" s="78" t="str">
        <f t="shared" si="7"/>
        <v/>
      </c>
      <c r="B107" s="72" t="str">
        <f t="shared" si="8"/>
        <v/>
      </c>
      <c r="C107" s="70" t="str">
        <f t="shared" si="9"/>
        <v/>
      </c>
      <c r="D107" s="79" t="str">
        <f t="shared" si="10"/>
        <v/>
      </c>
      <c r="E107" s="79" t="str">
        <f t="shared" si="11"/>
        <v/>
      </c>
      <c r="F107" s="79" t="str">
        <f t="shared" si="12"/>
        <v/>
      </c>
      <c r="G107" s="70" t="str">
        <f t="shared" si="13"/>
        <v/>
      </c>
    </row>
    <row r="108" spans="1:7" x14ac:dyDescent="0.25">
      <c r="A108" s="78" t="str">
        <f t="shared" si="7"/>
        <v/>
      </c>
      <c r="B108" s="72" t="str">
        <f t="shared" si="8"/>
        <v/>
      </c>
      <c r="C108" s="70" t="str">
        <f t="shared" si="9"/>
        <v/>
      </c>
      <c r="D108" s="79" t="str">
        <f t="shared" si="10"/>
        <v/>
      </c>
      <c r="E108" s="79" t="str">
        <f t="shared" si="11"/>
        <v/>
      </c>
      <c r="F108" s="79" t="str">
        <f t="shared" si="12"/>
        <v/>
      </c>
      <c r="G108" s="70" t="str">
        <f t="shared" si="13"/>
        <v/>
      </c>
    </row>
    <row r="109" spans="1:7" x14ac:dyDescent="0.25">
      <c r="A109" s="78" t="str">
        <f t="shared" si="7"/>
        <v/>
      </c>
      <c r="B109" s="72" t="str">
        <f t="shared" si="8"/>
        <v/>
      </c>
      <c r="C109" s="70" t="str">
        <f t="shared" si="9"/>
        <v/>
      </c>
      <c r="D109" s="79" t="str">
        <f t="shared" si="10"/>
        <v/>
      </c>
      <c r="E109" s="79" t="str">
        <f t="shared" si="11"/>
        <v/>
      </c>
      <c r="F109" s="79" t="str">
        <f t="shared" si="12"/>
        <v/>
      </c>
      <c r="G109" s="70" t="str">
        <f t="shared" si="13"/>
        <v/>
      </c>
    </row>
    <row r="110" spans="1:7" x14ac:dyDescent="0.25">
      <c r="A110" s="78" t="str">
        <f t="shared" si="7"/>
        <v/>
      </c>
      <c r="B110" s="72" t="str">
        <f t="shared" si="8"/>
        <v/>
      </c>
      <c r="C110" s="70" t="str">
        <f t="shared" si="9"/>
        <v/>
      </c>
      <c r="D110" s="79" t="str">
        <f t="shared" si="10"/>
        <v/>
      </c>
      <c r="E110" s="79" t="str">
        <f t="shared" si="11"/>
        <v/>
      </c>
      <c r="F110" s="79" t="str">
        <f t="shared" si="12"/>
        <v/>
      </c>
      <c r="G110" s="70" t="str">
        <f t="shared" si="13"/>
        <v/>
      </c>
    </row>
    <row r="111" spans="1:7" x14ac:dyDescent="0.25">
      <c r="A111" s="78" t="str">
        <f t="shared" si="7"/>
        <v/>
      </c>
      <c r="B111" s="72" t="str">
        <f t="shared" si="8"/>
        <v/>
      </c>
      <c r="C111" s="70" t="str">
        <f t="shared" si="9"/>
        <v/>
      </c>
      <c r="D111" s="79" t="str">
        <f t="shared" si="10"/>
        <v/>
      </c>
      <c r="E111" s="79" t="str">
        <f t="shared" si="11"/>
        <v/>
      </c>
      <c r="F111" s="79" t="str">
        <f t="shared" si="12"/>
        <v/>
      </c>
      <c r="G111" s="70" t="str">
        <f t="shared" si="13"/>
        <v/>
      </c>
    </row>
    <row r="112" spans="1:7" x14ac:dyDescent="0.25">
      <c r="A112" s="78" t="str">
        <f t="shared" si="7"/>
        <v/>
      </c>
      <c r="B112" s="72" t="str">
        <f t="shared" si="8"/>
        <v/>
      </c>
      <c r="C112" s="70" t="str">
        <f t="shared" si="9"/>
        <v/>
      </c>
      <c r="D112" s="79" t="str">
        <f t="shared" si="10"/>
        <v/>
      </c>
      <c r="E112" s="79" t="str">
        <f t="shared" si="11"/>
        <v/>
      </c>
      <c r="F112" s="79" t="str">
        <f t="shared" si="12"/>
        <v/>
      </c>
      <c r="G112" s="70" t="str">
        <f t="shared" si="13"/>
        <v/>
      </c>
    </row>
    <row r="113" spans="1:7" x14ac:dyDescent="0.25">
      <c r="A113" s="78" t="str">
        <f t="shared" si="7"/>
        <v/>
      </c>
      <c r="B113" s="72" t="str">
        <f t="shared" si="8"/>
        <v/>
      </c>
      <c r="C113" s="70" t="str">
        <f t="shared" si="9"/>
        <v/>
      </c>
      <c r="D113" s="79" t="str">
        <f t="shared" si="10"/>
        <v/>
      </c>
      <c r="E113" s="79" t="str">
        <f t="shared" si="11"/>
        <v/>
      </c>
      <c r="F113" s="79" t="str">
        <f t="shared" si="12"/>
        <v/>
      </c>
      <c r="G113" s="70" t="str">
        <f t="shared" si="13"/>
        <v/>
      </c>
    </row>
    <row r="114" spans="1:7" x14ac:dyDescent="0.25">
      <c r="A114" s="78" t="str">
        <f t="shared" si="7"/>
        <v/>
      </c>
      <c r="B114" s="72" t="str">
        <f t="shared" si="8"/>
        <v/>
      </c>
      <c r="C114" s="70" t="str">
        <f t="shared" si="9"/>
        <v/>
      </c>
      <c r="D114" s="79" t="str">
        <f t="shared" si="10"/>
        <v/>
      </c>
      <c r="E114" s="79" t="str">
        <f t="shared" si="11"/>
        <v/>
      </c>
      <c r="F114" s="79" t="str">
        <f t="shared" si="12"/>
        <v/>
      </c>
      <c r="G114" s="70" t="str">
        <f t="shared" si="13"/>
        <v/>
      </c>
    </row>
    <row r="115" spans="1:7" x14ac:dyDescent="0.25">
      <c r="A115" s="78" t="str">
        <f t="shared" si="7"/>
        <v/>
      </c>
      <c r="B115" s="72" t="str">
        <f t="shared" si="8"/>
        <v/>
      </c>
      <c r="C115" s="70" t="str">
        <f t="shared" si="9"/>
        <v/>
      </c>
      <c r="D115" s="79" t="str">
        <f t="shared" si="10"/>
        <v/>
      </c>
      <c r="E115" s="79" t="str">
        <f t="shared" si="11"/>
        <v/>
      </c>
      <c r="F115" s="79" t="str">
        <f t="shared" si="12"/>
        <v/>
      </c>
      <c r="G115" s="70" t="str">
        <f t="shared" si="13"/>
        <v/>
      </c>
    </row>
    <row r="116" spans="1:7" x14ac:dyDescent="0.25">
      <c r="A116" s="78" t="str">
        <f t="shared" si="7"/>
        <v/>
      </c>
      <c r="B116" s="72" t="str">
        <f t="shared" si="8"/>
        <v/>
      </c>
      <c r="C116" s="70" t="str">
        <f t="shared" si="9"/>
        <v/>
      </c>
      <c r="D116" s="79" t="str">
        <f t="shared" si="10"/>
        <v/>
      </c>
      <c r="E116" s="79" t="str">
        <f t="shared" si="11"/>
        <v/>
      </c>
      <c r="F116" s="79" t="str">
        <f t="shared" si="12"/>
        <v/>
      </c>
      <c r="G116" s="70" t="str">
        <f t="shared" si="13"/>
        <v/>
      </c>
    </row>
    <row r="117" spans="1:7" x14ac:dyDescent="0.25">
      <c r="A117" s="78" t="str">
        <f t="shared" si="7"/>
        <v/>
      </c>
      <c r="B117" s="72" t="str">
        <f t="shared" si="8"/>
        <v/>
      </c>
      <c r="C117" s="70" t="str">
        <f t="shared" si="9"/>
        <v/>
      </c>
      <c r="D117" s="79" t="str">
        <f t="shared" si="10"/>
        <v/>
      </c>
      <c r="E117" s="79" t="str">
        <f t="shared" si="11"/>
        <v/>
      </c>
      <c r="F117" s="79" t="str">
        <f t="shared" si="12"/>
        <v/>
      </c>
      <c r="G117" s="70" t="str">
        <f t="shared" si="13"/>
        <v/>
      </c>
    </row>
    <row r="118" spans="1:7" x14ac:dyDescent="0.25">
      <c r="A118" s="78" t="str">
        <f t="shared" si="7"/>
        <v/>
      </c>
      <c r="B118" s="72" t="str">
        <f t="shared" si="8"/>
        <v/>
      </c>
      <c r="C118" s="70" t="str">
        <f t="shared" si="9"/>
        <v/>
      </c>
      <c r="D118" s="79" t="str">
        <f t="shared" si="10"/>
        <v/>
      </c>
      <c r="E118" s="79" t="str">
        <f t="shared" si="11"/>
        <v/>
      </c>
      <c r="F118" s="79" t="str">
        <f t="shared" si="12"/>
        <v/>
      </c>
      <c r="G118" s="70" t="str">
        <f t="shared" si="13"/>
        <v/>
      </c>
    </row>
    <row r="119" spans="1:7" x14ac:dyDescent="0.25">
      <c r="A119" s="78" t="str">
        <f t="shared" si="7"/>
        <v/>
      </c>
      <c r="B119" s="72" t="str">
        <f t="shared" si="8"/>
        <v/>
      </c>
      <c r="C119" s="70" t="str">
        <f t="shared" si="9"/>
        <v/>
      </c>
      <c r="D119" s="79" t="str">
        <f t="shared" si="10"/>
        <v/>
      </c>
      <c r="E119" s="79" t="str">
        <f t="shared" si="11"/>
        <v/>
      </c>
      <c r="F119" s="79" t="str">
        <f t="shared" si="12"/>
        <v/>
      </c>
      <c r="G119" s="70" t="str">
        <f t="shared" si="13"/>
        <v/>
      </c>
    </row>
    <row r="120" spans="1:7" x14ac:dyDescent="0.25">
      <c r="A120" s="78" t="str">
        <f t="shared" si="7"/>
        <v/>
      </c>
      <c r="B120" s="72" t="str">
        <f t="shared" si="8"/>
        <v/>
      </c>
      <c r="C120" s="70" t="str">
        <f t="shared" si="9"/>
        <v/>
      </c>
      <c r="D120" s="79" t="str">
        <f t="shared" si="10"/>
        <v/>
      </c>
      <c r="E120" s="79" t="str">
        <f t="shared" si="11"/>
        <v/>
      </c>
      <c r="F120" s="79" t="str">
        <f t="shared" si="12"/>
        <v/>
      </c>
      <c r="G120" s="70" t="str">
        <f t="shared" si="13"/>
        <v/>
      </c>
    </row>
    <row r="121" spans="1:7" x14ac:dyDescent="0.25">
      <c r="A121" s="78" t="str">
        <f t="shared" si="7"/>
        <v/>
      </c>
      <c r="B121" s="72" t="str">
        <f t="shared" si="8"/>
        <v/>
      </c>
      <c r="C121" s="70" t="str">
        <f t="shared" si="9"/>
        <v/>
      </c>
      <c r="D121" s="79" t="str">
        <f t="shared" si="10"/>
        <v/>
      </c>
      <c r="E121" s="79" t="str">
        <f t="shared" si="11"/>
        <v/>
      </c>
      <c r="F121" s="79" t="str">
        <f t="shared" si="12"/>
        <v/>
      </c>
      <c r="G121" s="70" t="str">
        <f t="shared" si="13"/>
        <v/>
      </c>
    </row>
    <row r="122" spans="1:7" x14ac:dyDescent="0.25">
      <c r="A122" s="78" t="str">
        <f t="shared" si="7"/>
        <v/>
      </c>
      <c r="B122" s="72" t="str">
        <f t="shared" si="8"/>
        <v/>
      </c>
      <c r="C122" s="70" t="str">
        <f t="shared" si="9"/>
        <v/>
      </c>
      <c r="D122" s="79" t="str">
        <f t="shared" si="10"/>
        <v/>
      </c>
      <c r="E122" s="79" t="str">
        <f t="shared" si="11"/>
        <v/>
      </c>
      <c r="F122" s="79" t="str">
        <f t="shared" si="12"/>
        <v/>
      </c>
      <c r="G122" s="70" t="str">
        <f t="shared" si="13"/>
        <v/>
      </c>
    </row>
    <row r="123" spans="1:7" x14ac:dyDescent="0.25">
      <c r="A123" s="78" t="str">
        <f t="shared" si="7"/>
        <v/>
      </c>
      <c r="B123" s="72" t="str">
        <f t="shared" si="8"/>
        <v/>
      </c>
      <c r="C123" s="70" t="str">
        <f t="shared" si="9"/>
        <v/>
      </c>
      <c r="D123" s="79" t="str">
        <f t="shared" si="10"/>
        <v/>
      </c>
      <c r="E123" s="79" t="str">
        <f t="shared" si="11"/>
        <v/>
      </c>
      <c r="F123" s="79" t="str">
        <f t="shared" si="12"/>
        <v/>
      </c>
      <c r="G123" s="70" t="str">
        <f t="shared" si="13"/>
        <v/>
      </c>
    </row>
    <row r="124" spans="1:7" x14ac:dyDescent="0.25">
      <c r="A124" s="78" t="str">
        <f t="shared" si="7"/>
        <v/>
      </c>
      <c r="B124" s="72" t="str">
        <f t="shared" si="8"/>
        <v/>
      </c>
      <c r="C124" s="70" t="str">
        <f t="shared" si="9"/>
        <v/>
      </c>
      <c r="D124" s="79" t="str">
        <f t="shared" si="10"/>
        <v/>
      </c>
      <c r="E124" s="79" t="str">
        <f t="shared" si="11"/>
        <v/>
      </c>
      <c r="F124" s="79" t="str">
        <f t="shared" si="12"/>
        <v/>
      </c>
      <c r="G124" s="70" t="str">
        <f t="shared" si="13"/>
        <v/>
      </c>
    </row>
    <row r="125" spans="1:7" x14ac:dyDescent="0.25">
      <c r="A125" s="78" t="str">
        <f t="shared" si="7"/>
        <v/>
      </c>
      <c r="B125" s="72" t="str">
        <f t="shared" si="8"/>
        <v/>
      </c>
      <c r="C125" s="70" t="str">
        <f t="shared" si="9"/>
        <v/>
      </c>
      <c r="D125" s="79" t="str">
        <f t="shared" si="10"/>
        <v/>
      </c>
      <c r="E125" s="79" t="str">
        <f t="shared" si="11"/>
        <v/>
      </c>
      <c r="F125" s="79" t="str">
        <f t="shared" si="12"/>
        <v/>
      </c>
      <c r="G125" s="70" t="str">
        <f t="shared" si="13"/>
        <v/>
      </c>
    </row>
    <row r="126" spans="1:7" x14ac:dyDescent="0.25">
      <c r="A126" s="78" t="str">
        <f t="shared" si="7"/>
        <v/>
      </c>
      <c r="B126" s="72" t="str">
        <f t="shared" si="8"/>
        <v/>
      </c>
      <c r="C126" s="70" t="str">
        <f t="shared" si="9"/>
        <v/>
      </c>
      <c r="D126" s="79" t="str">
        <f t="shared" si="10"/>
        <v/>
      </c>
      <c r="E126" s="79" t="str">
        <f t="shared" si="11"/>
        <v/>
      </c>
      <c r="F126" s="79" t="str">
        <f t="shared" si="12"/>
        <v/>
      </c>
      <c r="G126" s="70" t="str">
        <f t="shared" si="13"/>
        <v/>
      </c>
    </row>
    <row r="127" spans="1:7" x14ac:dyDescent="0.25">
      <c r="A127" s="78" t="str">
        <f t="shared" si="7"/>
        <v/>
      </c>
      <c r="B127" s="72" t="str">
        <f t="shared" si="8"/>
        <v/>
      </c>
      <c r="C127" s="70" t="str">
        <f t="shared" si="9"/>
        <v/>
      </c>
      <c r="D127" s="79" t="str">
        <f t="shared" si="10"/>
        <v/>
      </c>
      <c r="E127" s="79" t="str">
        <f t="shared" si="11"/>
        <v/>
      </c>
      <c r="F127" s="79" t="str">
        <f t="shared" si="12"/>
        <v/>
      </c>
      <c r="G127" s="70" t="str">
        <f t="shared" si="13"/>
        <v/>
      </c>
    </row>
    <row r="128" spans="1:7" x14ac:dyDescent="0.25">
      <c r="A128" s="78" t="str">
        <f t="shared" si="7"/>
        <v/>
      </c>
      <c r="B128" s="72" t="str">
        <f t="shared" si="8"/>
        <v/>
      </c>
      <c r="C128" s="70" t="str">
        <f t="shared" si="9"/>
        <v/>
      </c>
      <c r="D128" s="79" t="str">
        <f t="shared" si="10"/>
        <v/>
      </c>
      <c r="E128" s="79" t="str">
        <f t="shared" si="11"/>
        <v/>
      </c>
      <c r="F128" s="79" t="str">
        <f t="shared" si="12"/>
        <v/>
      </c>
      <c r="G128" s="70" t="str">
        <f t="shared" si="13"/>
        <v/>
      </c>
    </row>
    <row r="129" spans="1:7" x14ac:dyDescent="0.25">
      <c r="A129" s="78" t="str">
        <f t="shared" si="7"/>
        <v/>
      </c>
      <c r="B129" s="72" t="str">
        <f t="shared" si="8"/>
        <v/>
      </c>
      <c r="C129" s="70" t="str">
        <f t="shared" si="9"/>
        <v/>
      </c>
      <c r="D129" s="79" t="str">
        <f t="shared" si="10"/>
        <v/>
      </c>
      <c r="E129" s="79" t="str">
        <f t="shared" si="11"/>
        <v/>
      </c>
      <c r="F129" s="79" t="str">
        <f t="shared" si="12"/>
        <v/>
      </c>
      <c r="G129" s="70" t="str">
        <f t="shared" si="13"/>
        <v/>
      </c>
    </row>
    <row r="130" spans="1:7" x14ac:dyDescent="0.25">
      <c r="A130" s="78" t="str">
        <f t="shared" si="7"/>
        <v/>
      </c>
      <c r="B130" s="72" t="str">
        <f t="shared" si="8"/>
        <v/>
      </c>
      <c r="C130" s="70" t="str">
        <f t="shared" si="9"/>
        <v/>
      </c>
      <c r="D130" s="79" t="str">
        <f t="shared" si="10"/>
        <v/>
      </c>
      <c r="E130" s="79" t="str">
        <f t="shared" si="11"/>
        <v/>
      </c>
      <c r="F130" s="79" t="str">
        <f t="shared" si="12"/>
        <v/>
      </c>
      <c r="G130" s="70" t="str">
        <f t="shared" si="13"/>
        <v/>
      </c>
    </row>
    <row r="131" spans="1:7" x14ac:dyDescent="0.25">
      <c r="A131" s="78" t="str">
        <f t="shared" si="7"/>
        <v/>
      </c>
      <c r="B131" s="72" t="str">
        <f t="shared" si="8"/>
        <v/>
      </c>
      <c r="C131" s="70" t="str">
        <f t="shared" si="9"/>
        <v/>
      </c>
      <c r="D131" s="79" t="str">
        <f t="shared" si="10"/>
        <v/>
      </c>
      <c r="E131" s="79" t="str">
        <f t="shared" si="11"/>
        <v/>
      </c>
      <c r="F131" s="79" t="str">
        <f t="shared" si="12"/>
        <v/>
      </c>
      <c r="G131" s="70" t="str">
        <f t="shared" si="13"/>
        <v/>
      </c>
    </row>
    <row r="132" spans="1:7" x14ac:dyDescent="0.25">
      <c r="A132" s="78" t="str">
        <f t="shared" si="7"/>
        <v/>
      </c>
      <c r="B132" s="72" t="str">
        <f t="shared" si="8"/>
        <v/>
      </c>
      <c r="C132" s="70" t="str">
        <f t="shared" si="9"/>
        <v/>
      </c>
      <c r="D132" s="79" t="str">
        <f t="shared" si="10"/>
        <v/>
      </c>
      <c r="E132" s="79" t="str">
        <f t="shared" si="11"/>
        <v/>
      </c>
      <c r="F132" s="79" t="str">
        <f t="shared" si="12"/>
        <v/>
      </c>
      <c r="G132" s="70" t="str">
        <f t="shared" si="13"/>
        <v/>
      </c>
    </row>
    <row r="133" spans="1:7" x14ac:dyDescent="0.25">
      <c r="A133" s="78" t="str">
        <f t="shared" si="7"/>
        <v/>
      </c>
      <c r="B133" s="72" t="str">
        <f t="shared" si="8"/>
        <v/>
      </c>
      <c r="C133" s="70" t="str">
        <f t="shared" si="9"/>
        <v/>
      </c>
      <c r="D133" s="79" t="str">
        <f t="shared" si="10"/>
        <v/>
      </c>
      <c r="E133" s="79" t="str">
        <f t="shared" si="11"/>
        <v/>
      </c>
      <c r="F133" s="79" t="str">
        <f t="shared" si="12"/>
        <v/>
      </c>
      <c r="G133" s="70" t="str">
        <f t="shared" si="13"/>
        <v/>
      </c>
    </row>
    <row r="134" spans="1:7" x14ac:dyDescent="0.25">
      <c r="A134" s="78" t="str">
        <f t="shared" si="7"/>
        <v/>
      </c>
      <c r="B134" s="72" t="str">
        <f t="shared" si="8"/>
        <v/>
      </c>
      <c r="C134" s="70" t="str">
        <f t="shared" si="9"/>
        <v/>
      </c>
      <c r="D134" s="79" t="str">
        <f t="shared" si="10"/>
        <v/>
      </c>
      <c r="E134" s="79" t="str">
        <f t="shared" si="11"/>
        <v/>
      </c>
      <c r="F134" s="79" t="str">
        <f t="shared" si="12"/>
        <v/>
      </c>
      <c r="G134" s="70" t="str">
        <f t="shared" si="13"/>
        <v/>
      </c>
    </row>
    <row r="135" spans="1:7" x14ac:dyDescent="0.2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2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2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2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2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2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2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2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2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2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2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2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2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2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2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2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2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2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2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2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2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2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2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2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2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2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2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2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2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2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2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2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2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2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2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2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2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2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2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2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2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2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2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2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2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2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2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2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2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2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2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2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2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2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2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2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2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2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2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2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2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2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2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2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2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2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2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2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2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2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2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2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2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2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2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2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2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2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2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2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2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2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2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2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2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2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2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2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2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2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2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2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2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2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2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2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2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2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2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2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2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2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2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2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2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2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2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2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2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2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2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2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2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2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2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2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2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2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2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2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2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2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2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2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2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2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2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2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2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2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2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2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2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2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2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2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2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2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2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2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2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2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2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2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2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2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2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2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2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2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2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2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2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2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2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2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2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2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2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2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2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2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2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2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2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2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2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2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2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2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2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2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2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2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2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2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2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2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2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2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2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2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2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2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2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2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2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2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2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2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2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2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2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2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2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2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2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2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2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2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2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2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2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2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2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2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2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2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2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2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2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2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2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2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2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2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2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2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2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2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2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2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2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2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2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2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2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2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2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2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2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2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2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2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2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2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2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2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2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2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2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2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2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2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2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2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2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2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2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2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2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2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2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2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2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2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2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2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2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2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2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2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2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2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2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2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2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2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2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2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2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2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2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2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2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2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2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2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2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2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2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2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2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2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2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2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2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2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2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2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2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2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2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2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2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2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2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2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2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2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2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2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2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2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2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2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2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2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2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2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2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2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2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2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2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2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2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2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2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2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2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2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2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2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2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2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2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2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2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2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2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2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2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2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2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2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2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2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2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2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2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2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2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2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2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2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2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2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2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2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2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2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2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2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2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2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2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2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2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2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2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2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2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2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2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2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5F25KTUSNP4X-205032580-152689</_dlc_DocId>
    <_dlc_DocIdUrl xmlns="d65e48b5-f38d-431e-9b4f-47403bf4583f">
      <Url>https://rkas.sharepoint.com/Kliendisuhted/_layouts/15/DocIdRedir.aspx?ID=5F25KTUSNP4X-205032580-152689</Url>
      <Description>5F25KTUSNP4X-205032580-152689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354DE-1FAC-4D92-AA94-2C3405248F4C}">
  <ds:schemaRefs>
    <ds:schemaRef ds:uri="http://schemas.microsoft.com/sharepoint/event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E5C7981C-DC88-47AF-8823-50E61F5C2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PT</vt:lpstr>
      <vt:lpstr>Annuiteetgraafik TS</vt:lpstr>
      <vt:lpstr>Annuiteetgraafik ES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2024-03-05T11:29:15Z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d43cc40f-b08b-41ed-bdc5-e88d628253fc</vt:lpwstr>
  </property>
</Properties>
</file>